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.sharepoint.com/sites/COACHERepository/Shared Documents/COACHE/PROGRAMS/JOBSAT/Reporting/Custom Reports/RIT/2023/"/>
    </mc:Choice>
  </mc:AlternateContent>
  <xr:revisionPtr revIDLastSave="17" documentId="8_{1D2E4E88-DF81-4EB4-B0C4-A1446232498C}" xr6:coauthVersionLast="47" xr6:coauthVersionMax="47" xr10:uidLastSave="{5479C6CB-BE7B-4730-A64A-1C353ED91FE8}"/>
  <bookViews>
    <workbookView xWindow="28680" yWindow="-120" windowWidth="29040" windowHeight="15840" xr2:uid="{5A510FAE-C95E-49E2-A95A-23DB66C694E2}"/>
  </bookViews>
  <sheets>
    <sheet name="Response Rate" sheetId="1" r:id="rId1"/>
    <sheet name="Benchmark View" sheetId="5" r:id="rId2"/>
    <sheet name="Item View" sheetId="4" r:id="rId3"/>
    <sheet name="Divisio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D5" i="5"/>
  <c r="D6" i="5"/>
  <c r="C6" i="5" s="1"/>
  <c r="H6" i="5" s="1"/>
  <c r="D7" i="5"/>
  <c r="D8" i="5"/>
  <c r="D9" i="5"/>
  <c r="D10" i="5"/>
  <c r="D11" i="5"/>
  <c r="D12" i="5"/>
  <c r="D13" i="5"/>
  <c r="D14" i="5"/>
  <c r="D15" i="5"/>
  <c r="D16" i="5"/>
  <c r="D17" i="5"/>
  <c r="D18" i="5"/>
  <c r="C18" i="5" s="1"/>
  <c r="H18" i="5" s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C42" i="5" s="1"/>
  <c r="H42" i="5" s="1"/>
  <c r="D43" i="5"/>
  <c r="D44" i="5"/>
  <c r="D45" i="5"/>
  <c r="D46" i="5"/>
  <c r="D47" i="5"/>
  <c r="D48" i="5"/>
  <c r="D49" i="5"/>
  <c r="D50" i="5"/>
  <c r="D51" i="5"/>
  <c r="D52" i="5"/>
  <c r="D53" i="5"/>
  <c r="D54" i="5"/>
  <c r="C54" i="5" s="1"/>
  <c r="H54" i="5" s="1"/>
  <c r="D55" i="5"/>
  <c r="D56" i="5"/>
  <c r="D57" i="5"/>
  <c r="D58" i="5"/>
  <c r="D59" i="5"/>
  <c r="D60" i="5"/>
  <c r="D61" i="5"/>
  <c r="D62" i="5"/>
  <c r="C62" i="5" s="1"/>
  <c r="H62" i="5" s="1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C99" i="5" s="1"/>
  <c r="H99" i="5" s="1"/>
  <c r="D100" i="5"/>
  <c r="D101" i="5"/>
  <c r="D102" i="5"/>
  <c r="C102" i="5" s="1"/>
  <c r="H102" i="5" s="1"/>
  <c r="D103" i="5"/>
  <c r="C103" i="5" s="1"/>
  <c r="H103" i="5" s="1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C126" i="5" s="1"/>
  <c r="H126" i="5" s="1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C149" i="5" s="1"/>
  <c r="H149" i="5" s="1"/>
  <c r="D150" i="5"/>
  <c r="D151" i="5"/>
  <c r="D152" i="5"/>
  <c r="D153" i="5"/>
  <c r="D154" i="5"/>
  <c r="D155" i="5"/>
  <c r="D156" i="5"/>
  <c r="D157" i="5"/>
  <c r="D158" i="5"/>
  <c r="D159" i="5"/>
  <c r="D160" i="5"/>
  <c r="D161" i="5"/>
  <c r="C161" i="5" s="1"/>
  <c r="H161" i="5" s="1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C174" i="5" s="1"/>
  <c r="H174" i="5" s="1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C197" i="5" s="1"/>
  <c r="H197" i="5" s="1"/>
  <c r="D198" i="5"/>
  <c r="D199" i="5"/>
  <c r="D200" i="5"/>
  <c r="G4" i="5"/>
  <c r="F4" i="5"/>
  <c r="E4" i="5"/>
  <c r="D4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F217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C102" i="4" s="1"/>
  <c r="H102" i="4" s="1"/>
  <c r="D103" i="4"/>
  <c r="C103" i="4" s="1"/>
  <c r="H103" i="4" s="1"/>
  <c r="D104" i="4"/>
  <c r="D105" i="4"/>
  <c r="C105" i="4" s="1"/>
  <c r="H105" i="4" s="1"/>
  <c r="D106" i="4"/>
  <c r="D107" i="4"/>
  <c r="D108" i="4"/>
  <c r="D109" i="4"/>
  <c r="D110" i="4"/>
  <c r="D111" i="4"/>
  <c r="D112" i="4"/>
  <c r="D113" i="4"/>
  <c r="D114" i="4"/>
  <c r="D115" i="4"/>
  <c r="D116" i="4"/>
  <c r="D117" i="4"/>
  <c r="C117" i="4" s="1"/>
  <c r="H117" i="4" s="1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C141" i="4" s="1"/>
  <c r="H141" i="4" s="1"/>
  <c r="D142" i="4"/>
  <c r="D143" i="4"/>
  <c r="D144" i="4"/>
  <c r="D145" i="4"/>
  <c r="D146" i="4"/>
  <c r="D147" i="4"/>
  <c r="D148" i="4"/>
  <c r="D149" i="4"/>
  <c r="D150" i="4"/>
  <c r="C150" i="4" s="1"/>
  <c r="H150" i="4" s="1"/>
  <c r="D151" i="4"/>
  <c r="D152" i="4"/>
  <c r="D153" i="4"/>
  <c r="C153" i="4" s="1"/>
  <c r="H153" i="4" s="1"/>
  <c r="D154" i="4"/>
  <c r="D155" i="4"/>
  <c r="D156" i="4"/>
  <c r="D157" i="4"/>
  <c r="D158" i="4"/>
  <c r="D159" i="4"/>
  <c r="D160" i="4"/>
  <c r="D161" i="4"/>
  <c r="D162" i="4"/>
  <c r="D163" i="4"/>
  <c r="D164" i="4"/>
  <c r="D165" i="4"/>
  <c r="C165" i="4" s="1"/>
  <c r="H165" i="4" s="1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C189" i="4" s="1"/>
  <c r="H189" i="4" s="1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C213" i="4" s="1"/>
  <c r="H213" i="4" s="1"/>
  <c r="D214" i="4"/>
  <c r="D215" i="4"/>
  <c r="D216" i="4"/>
  <c r="D217" i="4"/>
  <c r="G4" i="4"/>
  <c r="F4" i="4"/>
  <c r="E4" i="4"/>
  <c r="D4" i="4"/>
  <c r="C217" i="5"/>
  <c r="H217" i="5" s="1"/>
  <c r="C216" i="5"/>
  <c r="H216" i="5" s="1"/>
  <c r="C215" i="5"/>
  <c r="H215" i="5" s="1"/>
  <c r="C214" i="5"/>
  <c r="H214" i="5" s="1"/>
  <c r="C213" i="5"/>
  <c r="H213" i="5" s="1"/>
  <c r="C212" i="5"/>
  <c r="H212" i="5" s="1"/>
  <c r="C211" i="5"/>
  <c r="H211" i="5" s="1"/>
  <c r="C210" i="5"/>
  <c r="H210" i="5" s="1"/>
  <c r="C209" i="5"/>
  <c r="H209" i="5" s="1"/>
  <c r="C208" i="5"/>
  <c r="H208" i="5" s="1"/>
  <c r="C207" i="5"/>
  <c r="H207" i="5" s="1"/>
  <c r="C206" i="5"/>
  <c r="H206" i="5" s="1"/>
  <c r="C205" i="5"/>
  <c r="H205" i="5" s="1"/>
  <c r="C204" i="5"/>
  <c r="H204" i="5" s="1"/>
  <c r="C203" i="5"/>
  <c r="H203" i="5" s="1"/>
  <c r="H202" i="5"/>
  <c r="C202" i="5"/>
  <c r="C201" i="5"/>
  <c r="H201" i="5" s="1"/>
  <c r="C166" i="5"/>
  <c r="H166" i="5" s="1"/>
  <c r="C75" i="5"/>
  <c r="H75" i="5" s="1"/>
  <c r="C65" i="5"/>
  <c r="H65" i="5" s="1"/>
  <c r="EG7" i="2"/>
  <c r="EH7" i="2" s="1"/>
  <c r="EG8" i="2"/>
  <c r="EH8" i="2" s="1"/>
  <c r="EG9" i="2"/>
  <c r="EH9" i="2" s="1"/>
  <c r="EI9" i="2" s="1"/>
  <c r="EJ9" i="2" s="1"/>
  <c r="EG10" i="2"/>
  <c r="EH10" i="2" s="1"/>
  <c r="EG11" i="2"/>
  <c r="EH11" i="2" s="1"/>
  <c r="EG12" i="2"/>
  <c r="EH12" i="2" s="1"/>
  <c r="EI12" i="2" s="1"/>
  <c r="EJ12" i="2" s="1"/>
  <c r="EG13" i="2"/>
  <c r="EH13" i="2" s="1"/>
  <c r="EG14" i="2"/>
  <c r="EH14" i="2" s="1"/>
  <c r="EG15" i="2"/>
  <c r="EH15" i="2" s="1"/>
  <c r="EG16" i="2"/>
  <c r="EH16" i="2" s="1"/>
  <c r="EG17" i="2"/>
  <c r="EH17" i="2" s="1"/>
  <c r="EG18" i="2"/>
  <c r="EH18" i="2" s="1"/>
  <c r="EG19" i="2"/>
  <c r="EH19" i="2" s="1"/>
  <c r="EG20" i="2"/>
  <c r="EH20" i="2" s="1"/>
  <c r="EG21" i="2"/>
  <c r="EH21" i="2" s="1"/>
  <c r="EI21" i="2" s="1"/>
  <c r="EJ21" i="2" s="1"/>
  <c r="EG22" i="2"/>
  <c r="EH22" i="2" s="1"/>
  <c r="EG23" i="2"/>
  <c r="EH23" i="2" s="1"/>
  <c r="EG24" i="2"/>
  <c r="EH24" i="2" s="1"/>
  <c r="EG25" i="2"/>
  <c r="EH25" i="2" s="1"/>
  <c r="EG26" i="2"/>
  <c r="EH26" i="2" s="1"/>
  <c r="EG27" i="2"/>
  <c r="EH27" i="2" s="1"/>
  <c r="EG28" i="2"/>
  <c r="EH28" i="2" s="1"/>
  <c r="EG29" i="2"/>
  <c r="EH29" i="2" s="1"/>
  <c r="EG30" i="2"/>
  <c r="EH30" i="2" s="1"/>
  <c r="EG31" i="2"/>
  <c r="EH31" i="2" s="1"/>
  <c r="EG32" i="2"/>
  <c r="EH32" i="2" s="1"/>
  <c r="EG33" i="2"/>
  <c r="EH33" i="2" s="1"/>
  <c r="EG34" i="2"/>
  <c r="EH34" i="2" s="1"/>
  <c r="EG35" i="2"/>
  <c r="EH35" i="2" s="1"/>
  <c r="EG36" i="2"/>
  <c r="EH36" i="2" s="1"/>
  <c r="EG37" i="2"/>
  <c r="EH37" i="2" s="1"/>
  <c r="EG38" i="2"/>
  <c r="EH38" i="2" s="1"/>
  <c r="EG39" i="2"/>
  <c r="EH39" i="2" s="1"/>
  <c r="EG40" i="2"/>
  <c r="EH40" i="2" s="1"/>
  <c r="EG41" i="2"/>
  <c r="EH41" i="2" s="1"/>
  <c r="EI41" i="2" s="1"/>
  <c r="EJ41" i="2" s="1"/>
  <c r="EG42" i="2"/>
  <c r="EH42" i="2" s="1"/>
  <c r="EG43" i="2"/>
  <c r="EH43" i="2" s="1"/>
  <c r="EG44" i="2"/>
  <c r="EH44" i="2" s="1"/>
  <c r="EG45" i="2"/>
  <c r="EH45" i="2" s="1"/>
  <c r="EI45" i="2" s="1"/>
  <c r="EJ45" i="2" s="1"/>
  <c r="EG46" i="2"/>
  <c r="EH46" i="2" s="1"/>
  <c r="EG47" i="2"/>
  <c r="EH47" i="2" s="1"/>
  <c r="EG48" i="2"/>
  <c r="EH48" i="2" s="1"/>
  <c r="EG49" i="2"/>
  <c r="EH49" i="2" s="1"/>
  <c r="EG50" i="2"/>
  <c r="EH50" i="2" s="1"/>
  <c r="EG51" i="2"/>
  <c r="EH51" i="2" s="1"/>
  <c r="EG52" i="2"/>
  <c r="EH52" i="2" s="1"/>
  <c r="EG53" i="2"/>
  <c r="EH53" i="2" s="1"/>
  <c r="EI53" i="2" s="1"/>
  <c r="EJ53" i="2" s="1"/>
  <c r="EG54" i="2"/>
  <c r="EH54" i="2" s="1"/>
  <c r="EG55" i="2"/>
  <c r="EH55" i="2" s="1"/>
  <c r="EG56" i="2"/>
  <c r="EH56" i="2" s="1"/>
  <c r="EG57" i="2"/>
  <c r="EH57" i="2" s="1"/>
  <c r="EI57" i="2" s="1"/>
  <c r="EJ57" i="2" s="1"/>
  <c r="EG58" i="2"/>
  <c r="EH58" i="2" s="1"/>
  <c r="EG59" i="2"/>
  <c r="EH59" i="2" s="1"/>
  <c r="EG60" i="2"/>
  <c r="EH60" i="2" s="1"/>
  <c r="EG61" i="2"/>
  <c r="EH61" i="2" s="1"/>
  <c r="EG62" i="2"/>
  <c r="EH62" i="2" s="1"/>
  <c r="EG63" i="2"/>
  <c r="EH63" i="2" s="1"/>
  <c r="EG64" i="2"/>
  <c r="EH64" i="2" s="1"/>
  <c r="EG65" i="2"/>
  <c r="EH65" i="2" s="1"/>
  <c r="EG66" i="2"/>
  <c r="EH66" i="2" s="1"/>
  <c r="EG67" i="2"/>
  <c r="EH67" i="2" s="1"/>
  <c r="EG68" i="2"/>
  <c r="EH68" i="2" s="1"/>
  <c r="EG69" i="2"/>
  <c r="EH69" i="2" s="1"/>
  <c r="EG70" i="2"/>
  <c r="EH70" i="2" s="1"/>
  <c r="EG71" i="2"/>
  <c r="EH71" i="2" s="1"/>
  <c r="EG72" i="2"/>
  <c r="EH72" i="2" s="1"/>
  <c r="EG73" i="2"/>
  <c r="EH73" i="2" s="1"/>
  <c r="EG74" i="2"/>
  <c r="EH74" i="2" s="1"/>
  <c r="EG75" i="2"/>
  <c r="EH75" i="2" s="1"/>
  <c r="EG76" i="2"/>
  <c r="EH76" i="2" s="1"/>
  <c r="EG77" i="2"/>
  <c r="EH77" i="2" s="1"/>
  <c r="EG78" i="2"/>
  <c r="EH78" i="2" s="1"/>
  <c r="EG79" i="2"/>
  <c r="EH79" i="2" s="1"/>
  <c r="EG80" i="2"/>
  <c r="EH80" i="2" s="1"/>
  <c r="EG81" i="2"/>
  <c r="EH81" i="2" s="1"/>
  <c r="EG82" i="2"/>
  <c r="EH82" i="2" s="1"/>
  <c r="EG83" i="2"/>
  <c r="EH83" i="2" s="1"/>
  <c r="EG84" i="2"/>
  <c r="EH84" i="2" s="1"/>
  <c r="EG85" i="2"/>
  <c r="EH85" i="2" s="1"/>
  <c r="EG86" i="2"/>
  <c r="EH86" i="2" s="1"/>
  <c r="EG87" i="2"/>
  <c r="EH87" i="2" s="1"/>
  <c r="EG88" i="2"/>
  <c r="EH88" i="2" s="1"/>
  <c r="EG89" i="2"/>
  <c r="EH89" i="2" s="1"/>
  <c r="EG90" i="2"/>
  <c r="EH90" i="2" s="1"/>
  <c r="EG91" i="2"/>
  <c r="EH91" i="2" s="1"/>
  <c r="EG92" i="2"/>
  <c r="EH92" i="2" s="1"/>
  <c r="EG93" i="2"/>
  <c r="EH93" i="2" s="1"/>
  <c r="EG94" i="2"/>
  <c r="EH94" i="2" s="1"/>
  <c r="EG95" i="2"/>
  <c r="EH95" i="2" s="1"/>
  <c r="EG96" i="2"/>
  <c r="EH96" i="2" s="1"/>
  <c r="EG97" i="2"/>
  <c r="EH97" i="2" s="1"/>
  <c r="EG98" i="2"/>
  <c r="EH98" i="2" s="1"/>
  <c r="EG99" i="2"/>
  <c r="EH99" i="2" s="1"/>
  <c r="EG100" i="2"/>
  <c r="EH100" i="2" s="1"/>
  <c r="EG101" i="2"/>
  <c r="EH101" i="2" s="1"/>
  <c r="EI101" i="2" s="1"/>
  <c r="EJ101" i="2" s="1"/>
  <c r="EG102" i="2"/>
  <c r="EH102" i="2" s="1"/>
  <c r="EG103" i="2"/>
  <c r="EH103" i="2" s="1"/>
  <c r="EG104" i="2"/>
  <c r="EH104" i="2" s="1"/>
  <c r="EG105" i="2"/>
  <c r="EH105" i="2" s="1"/>
  <c r="EG106" i="2"/>
  <c r="EH106" i="2" s="1"/>
  <c r="EG107" i="2"/>
  <c r="EH107" i="2" s="1"/>
  <c r="EG108" i="2"/>
  <c r="EH108" i="2" s="1"/>
  <c r="EG109" i="2"/>
  <c r="EH109" i="2" s="1"/>
  <c r="EG110" i="2"/>
  <c r="EH110" i="2" s="1"/>
  <c r="EG111" i="2"/>
  <c r="EH111" i="2" s="1"/>
  <c r="EG112" i="2"/>
  <c r="EH112" i="2" s="1"/>
  <c r="EG113" i="2"/>
  <c r="EH113" i="2" s="1"/>
  <c r="EG114" i="2"/>
  <c r="EH114" i="2" s="1"/>
  <c r="EG115" i="2"/>
  <c r="EH115" i="2" s="1"/>
  <c r="EG116" i="2"/>
  <c r="EH116" i="2" s="1"/>
  <c r="EG117" i="2"/>
  <c r="EH117" i="2" s="1"/>
  <c r="EG118" i="2"/>
  <c r="EH118" i="2" s="1"/>
  <c r="EG119" i="2"/>
  <c r="EH119" i="2" s="1"/>
  <c r="EG120" i="2"/>
  <c r="EH120" i="2" s="1"/>
  <c r="EG121" i="2"/>
  <c r="EH121" i="2" s="1"/>
  <c r="EG122" i="2"/>
  <c r="EH122" i="2" s="1"/>
  <c r="EG123" i="2"/>
  <c r="EH123" i="2" s="1"/>
  <c r="EG124" i="2"/>
  <c r="EH124" i="2" s="1"/>
  <c r="EG125" i="2"/>
  <c r="EH125" i="2" s="1"/>
  <c r="EG126" i="2"/>
  <c r="EH126" i="2" s="1"/>
  <c r="EG127" i="2"/>
  <c r="EH127" i="2" s="1"/>
  <c r="EG128" i="2"/>
  <c r="EH128" i="2" s="1"/>
  <c r="EG129" i="2"/>
  <c r="EH129" i="2" s="1"/>
  <c r="EG130" i="2"/>
  <c r="EH130" i="2" s="1"/>
  <c r="EG131" i="2"/>
  <c r="EH131" i="2" s="1"/>
  <c r="EG132" i="2"/>
  <c r="EH132" i="2" s="1"/>
  <c r="EG133" i="2"/>
  <c r="EH133" i="2" s="1"/>
  <c r="EG134" i="2"/>
  <c r="EH134" i="2" s="1"/>
  <c r="EG135" i="2"/>
  <c r="EH135" i="2" s="1"/>
  <c r="EG136" i="2"/>
  <c r="EH136" i="2" s="1"/>
  <c r="EG137" i="2"/>
  <c r="EH137" i="2" s="1"/>
  <c r="EG138" i="2"/>
  <c r="EH138" i="2" s="1"/>
  <c r="EG139" i="2"/>
  <c r="EH139" i="2" s="1"/>
  <c r="EG140" i="2"/>
  <c r="EH140" i="2" s="1"/>
  <c r="EG141" i="2"/>
  <c r="EH141" i="2" s="1"/>
  <c r="EG142" i="2"/>
  <c r="EH142" i="2" s="1"/>
  <c r="EG143" i="2"/>
  <c r="EH143" i="2" s="1"/>
  <c r="EG144" i="2"/>
  <c r="EH144" i="2" s="1"/>
  <c r="EG145" i="2"/>
  <c r="EH145" i="2" s="1"/>
  <c r="EG146" i="2"/>
  <c r="EH146" i="2" s="1"/>
  <c r="EG147" i="2"/>
  <c r="EH147" i="2" s="1"/>
  <c r="EG148" i="2"/>
  <c r="EH148" i="2" s="1"/>
  <c r="EG149" i="2"/>
  <c r="EH149" i="2" s="1"/>
  <c r="EG150" i="2"/>
  <c r="EH150" i="2" s="1"/>
  <c r="EG151" i="2"/>
  <c r="EH151" i="2" s="1"/>
  <c r="EG152" i="2"/>
  <c r="EH152" i="2" s="1"/>
  <c r="EG153" i="2"/>
  <c r="EH153" i="2" s="1"/>
  <c r="EG154" i="2"/>
  <c r="EH154" i="2" s="1"/>
  <c r="EG155" i="2"/>
  <c r="EH155" i="2" s="1"/>
  <c r="EG156" i="2"/>
  <c r="EH156" i="2" s="1"/>
  <c r="EG157" i="2"/>
  <c r="EH157" i="2" s="1"/>
  <c r="EG158" i="2"/>
  <c r="EH158" i="2" s="1"/>
  <c r="EG159" i="2"/>
  <c r="EH159" i="2" s="1"/>
  <c r="EG160" i="2"/>
  <c r="EH160" i="2" s="1"/>
  <c r="EG161" i="2"/>
  <c r="EH161" i="2" s="1"/>
  <c r="EG162" i="2"/>
  <c r="EH162" i="2" s="1"/>
  <c r="EG163" i="2"/>
  <c r="EH163" i="2" s="1"/>
  <c r="EG164" i="2"/>
  <c r="EH164" i="2" s="1"/>
  <c r="EG165" i="2"/>
  <c r="EH165" i="2" s="1"/>
  <c r="EG166" i="2"/>
  <c r="EH166" i="2" s="1"/>
  <c r="EG167" i="2"/>
  <c r="EH167" i="2" s="1"/>
  <c r="EG168" i="2"/>
  <c r="EH168" i="2" s="1"/>
  <c r="EG169" i="2"/>
  <c r="EH169" i="2" s="1"/>
  <c r="EG170" i="2"/>
  <c r="EH170" i="2" s="1"/>
  <c r="EG171" i="2"/>
  <c r="EH171" i="2" s="1"/>
  <c r="EG172" i="2"/>
  <c r="EH172" i="2" s="1"/>
  <c r="EG173" i="2"/>
  <c r="EH173" i="2" s="1"/>
  <c r="EG174" i="2"/>
  <c r="EH174" i="2" s="1"/>
  <c r="EG175" i="2"/>
  <c r="EH175" i="2" s="1"/>
  <c r="EG176" i="2"/>
  <c r="EH176" i="2" s="1"/>
  <c r="EG177" i="2"/>
  <c r="EH177" i="2" s="1"/>
  <c r="EG178" i="2"/>
  <c r="EH178" i="2" s="1"/>
  <c r="EG179" i="2"/>
  <c r="EH179" i="2" s="1"/>
  <c r="EG180" i="2"/>
  <c r="EH180" i="2" s="1"/>
  <c r="EG181" i="2"/>
  <c r="EH181" i="2" s="1"/>
  <c r="EG182" i="2"/>
  <c r="EH182" i="2" s="1"/>
  <c r="EG183" i="2"/>
  <c r="EH183" i="2" s="1"/>
  <c r="EG184" i="2"/>
  <c r="EH184" i="2" s="1"/>
  <c r="EG185" i="2"/>
  <c r="EH185" i="2" s="1"/>
  <c r="EG186" i="2"/>
  <c r="EH186" i="2" s="1"/>
  <c r="EG187" i="2"/>
  <c r="EH187" i="2" s="1"/>
  <c r="EG188" i="2"/>
  <c r="EH188" i="2" s="1"/>
  <c r="EG189" i="2"/>
  <c r="EH189" i="2" s="1"/>
  <c r="EG190" i="2"/>
  <c r="EH190" i="2" s="1"/>
  <c r="EG191" i="2"/>
  <c r="EH191" i="2" s="1"/>
  <c r="EG192" i="2"/>
  <c r="EH192" i="2" s="1"/>
  <c r="EG193" i="2"/>
  <c r="EH193" i="2" s="1"/>
  <c r="EG194" i="2"/>
  <c r="EH194" i="2" s="1"/>
  <c r="EG195" i="2"/>
  <c r="EH195" i="2" s="1"/>
  <c r="EG196" i="2"/>
  <c r="EH196" i="2" s="1"/>
  <c r="EG197" i="2"/>
  <c r="EH197" i="2" s="1"/>
  <c r="EG198" i="2"/>
  <c r="EH198" i="2" s="1"/>
  <c r="EG199" i="2"/>
  <c r="EH199" i="2" s="1"/>
  <c r="EG200" i="2"/>
  <c r="EH200" i="2" s="1"/>
  <c r="EG201" i="2"/>
  <c r="EH201" i="2" s="1"/>
  <c r="EG202" i="2"/>
  <c r="EH202" i="2" s="1"/>
  <c r="EG203" i="2"/>
  <c r="EH203" i="2" s="1"/>
  <c r="EG204" i="2"/>
  <c r="EH204" i="2" s="1"/>
  <c r="EG205" i="2"/>
  <c r="EH205" i="2" s="1"/>
  <c r="EG206" i="2"/>
  <c r="EH206" i="2" s="1"/>
  <c r="EG207" i="2"/>
  <c r="EH207" i="2" s="1"/>
  <c r="EG208" i="2"/>
  <c r="EH208" i="2" s="1"/>
  <c r="EG209" i="2"/>
  <c r="EH209" i="2" s="1"/>
  <c r="EG210" i="2"/>
  <c r="EH210" i="2" s="1"/>
  <c r="EG211" i="2"/>
  <c r="EH211" i="2" s="1"/>
  <c r="EG212" i="2"/>
  <c r="EH212" i="2" s="1"/>
  <c r="EG213" i="2"/>
  <c r="EH213" i="2" s="1"/>
  <c r="EG214" i="2"/>
  <c r="EH214" i="2" s="1"/>
  <c r="EG215" i="2"/>
  <c r="EH215" i="2" s="1"/>
  <c r="EG216" i="2"/>
  <c r="EH216" i="2" s="1"/>
  <c r="EG217" i="2"/>
  <c r="EH217" i="2" s="1"/>
  <c r="EG218" i="2"/>
  <c r="EH218" i="2" s="1"/>
  <c r="EG219" i="2"/>
  <c r="EH219" i="2" s="1"/>
  <c r="EG6" i="2"/>
  <c r="EH6" i="2" s="1"/>
  <c r="EB7" i="2"/>
  <c r="EC7" i="2" s="1"/>
  <c r="EB8" i="2"/>
  <c r="EC8" i="2" s="1"/>
  <c r="EB9" i="2"/>
  <c r="EC9" i="2" s="1"/>
  <c r="EB10" i="2"/>
  <c r="EC10" i="2" s="1"/>
  <c r="EB11" i="2"/>
  <c r="EC11" i="2" s="1"/>
  <c r="ED11" i="2" s="1"/>
  <c r="EE11" i="2" s="1"/>
  <c r="EB12" i="2"/>
  <c r="EC12" i="2" s="1"/>
  <c r="EB13" i="2"/>
  <c r="EC13" i="2" s="1"/>
  <c r="EB14" i="2"/>
  <c r="EC14" i="2" s="1"/>
  <c r="EB15" i="2"/>
  <c r="EC15" i="2" s="1"/>
  <c r="EB16" i="2"/>
  <c r="EC16" i="2" s="1"/>
  <c r="EB17" i="2"/>
  <c r="EC17" i="2" s="1"/>
  <c r="EB18" i="2"/>
  <c r="EC18" i="2" s="1"/>
  <c r="ED18" i="2" s="1"/>
  <c r="EE18" i="2" s="1"/>
  <c r="EB19" i="2"/>
  <c r="EC19" i="2" s="1"/>
  <c r="EB20" i="2"/>
  <c r="EC20" i="2" s="1"/>
  <c r="EB21" i="2"/>
  <c r="EC21" i="2" s="1"/>
  <c r="EB22" i="2"/>
  <c r="EC22" i="2" s="1"/>
  <c r="EB23" i="2"/>
  <c r="EC23" i="2" s="1"/>
  <c r="ED23" i="2" s="1"/>
  <c r="EE23" i="2" s="1"/>
  <c r="EB24" i="2"/>
  <c r="EC24" i="2" s="1"/>
  <c r="EB25" i="2"/>
  <c r="EC25" i="2" s="1"/>
  <c r="EB26" i="2"/>
  <c r="EC26" i="2" s="1"/>
  <c r="ED26" i="2" s="1"/>
  <c r="EE26" i="2" s="1"/>
  <c r="EF26" i="2" s="1"/>
  <c r="EB27" i="2"/>
  <c r="EC27" i="2" s="1"/>
  <c r="EB28" i="2"/>
  <c r="EC28" i="2" s="1"/>
  <c r="EB29" i="2"/>
  <c r="EC29" i="2" s="1"/>
  <c r="EB30" i="2"/>
  <c r="EC30" i="2" s="1"/>
  <c r="EB31" i="2"/>
  <c r="EC31" i="2" s="1"/>
  <c r="EB32" i="2"/>
  <c r="EC32" i="2" s="1"/>
  <c r="EB33" i="2"/>
  <c r="EC33" i="2" s="1"/>
  <c r="EB34" i="2"/>
  <c r="EC34" i="2" s="1"/>
  <c r="EB35" i="2"/>
  <c r="EC35" i="2" s="1"/>
  <c r="ED35" i="2" s="1"/>
  <c r="EE35" i="2" s="1"/>
  <c r="EB36" i="2"/>
  <c r="EC36" i="2" s="1"/>
  <c r="EB37" i="2"/>
  <c r="EC37" i="2" s="1"/>
  <c r="EB38" i="2"/>
  <c r="EC38" i="2" s="1"/>
  <c r="ED38" i="2" s="1"/>
  <c r="EE38" i="2" s="1"/>
  <c r="EF38" i="2" s="1"/>
  <c r="EB39" i="2"/>
  <c r="EC39" i="2" s="1"/>
  <c r="EB40" i="2"/>
  <c r="EC40" i="2" s="1"/>
  <c r="EB41" i="2"/>
  <c r="EC41" i="2" s="1"/>
  <c r="EB42" i="2"/>
  <c r="EC42" i="2" s="1"/>
  <c r="EB43" i="2"/>
  <c r="EC43" i="2" s="1"/>
  <c r="EB44" i="2"/>
  <c r="EC44" i="2" s="1"/>
  <c r="EB45" i="2"/>
  <c r="EC45" i="2" s="1"/>
  <c r="EB46" i="2"/>
  <c r="EC46" i="2" s="1"/>
  <c r="EB47" i="2"/>
  <c r="EC47" i="2" s="1"/>
  <c r="ED47" i="2" s="1"/>
  <c r="EE47" i="2" s="1"/>
  <c r="EB48" i="2"/>
  <c r="EC48" i="2" s="1"/>
  <c r="EB49" i="2"/>
  <c r="EC49" i="2" s="1"/>
  <c r="EB50" i="2"/>
  <c r="EC50" i="2" s="1"/>
  <c r="ED50" i="2" s="1"/>
  <c r="EE50" i="2" s="1"/>
  <c r="EF50" i="2" s="1"/>
  <c r="EB51" i="2"/>
  <c r="EC51" i="2" s="1"/>
  <c r="EB52" i="2"/>
  <c r="EC52" i="2" s="1"/>
  <c r="EB53" i="2"/>
  <c r="EC53" i="2" s="1"/>
  <c r="EB54" i="2"/>
  <c r="EC54" i="2" s="1"/>
  <c r="EB55" i="2"/>
  <c r="EC55" i="2" s="1"/>
  <c r="EB56" i="2"/>
  <c r="EC56" i="2" s="1"/>
  <c r="EB57" i="2"/>
  <c r="EC57" i="2" s="1"/>
  <c r="EB58" i="2"/>
  <c r="EC58" i="2" s="1"/>
  <c r="EB59" i="2"/>
  <c r="EC59" i="2" s="1"/>
  <c r="ED59" i="2" s="1"/>
  <c r="EE59" i="2" s="1"/>
  <c r="EB60" i="2"/>
  <c r="EC60" i="2" s="1"/>
  <c r="EB61" i="2"/>
  <c r="EC61" i="2" s="1"/>
  <c r="EB62" i="2"/>
  <c r="EC62" i="2" s="1"/>
  <c r="ED62" i="2" s="1"/>
  <c r="EE62" i="2" s="1"/>
  <c r="EF62" i="2" s="1"/>
  <c r="EB63" i="2"/>
  <c r="EC63" i="2" s="1"/>
  <c r="EB64" i="2"/>
  <c r="EC64" i="2" s="1"/>
  <c r="EB65" i="2"/>
  <c r="EC65" i="2" s="1"/>
  <c r="EB66" i="2"/>
  <c r="EC66" i="2" s="1"/>
  <c r="EB67" i="2"/>
  <c r="EC67" i="2" s="1"/>
  <c r="EB68" i="2"/>
  <c r="EC68" i="2" s="1"/>
  <c r="EB69" i="2"/>
  <c r="EC69" i="2" s="1"/>
  <c r="EB70" i="2"/>
  <c r="EC70" i="2" s="1"/>
  <c r="EB71" i="2"/>
  <c r="EC71" i="2" s="1"/>
  <c r="ED71" i="2" s="1"/>
  <c r="EE71" i="2" s="1"/>
  <c r="EB72" i="2"/>
  <c r="EC72" i="2" s="1"/>
  <c r="EB73" i="2"/>
  <c r="EC73" i="2" s="1"/>
  <c r="EB74" i="2"/>
  <c r="EC74" i="2" s="1"/>
  <c r="ED74" i="2" s="1"/>
  <c r="EE74" i="2" s="1"/>
  <c r="EF74" i="2" s="1"/>
  <c r="EB75" i="2"/>
  <c r="EC75" i="2" s="1"/>
  <c r="EB76" i="2"/>
  <c r="EC76" i="2" s="1"/>
  <c r="EB77" i="2"/>
  <c r="EC77" i="2" s="1"/>
  <c r="EB78" i="2"/>
  <c r="EC78" i="2" s="1"/>
  <c r="ED78" i="2" s="1"/>
  <c r="EE78" i="2" s="1"/>
  <c r="EB79" i="2"/>
  <c r="EC79" i="2" s="1"/>
  <c r="EB80" i="2"/>
  <c r="EC80" i="2" s="1"/>
  <c r="EB81" i="2"/>
  <c r="EC81" i="2" s="1"/>
  <c r="EB82" i="2"/>
  <c r="EC82" i="2" s="1"/>
  <c r="EB83" i="2"/>
  <c r="EC83" i="2" s="1"/>
  <c r="ED83" i="2" s="1"/>
  <c r="EE83" i="2" s="1"/>
  <c r="EB84" i="2"/>
  <c r="EC84" i="2" s="1"/>
  <c r="EB85" i="2"/>
  <c r="EC85" i="2" s="1"/>
  <c r="EB86" i="2"/>
  <c r="EC86" i="2" s="1"/>
  <c r="ED86" i="2" s="1"/>
  <c r="EE86" i="2" s="1"/>
  <c r="EF86" i="2" s="1"/>
  <c r="EB87" i="2"/>
  <c r="EC87" i="2" s="1"/>
  <c r="EB88" i="2"/>
  <c r="EC88" i="2" s="1"/>
  <c r="EB89" i="2"/>
  <c r="EC89" i="2" s="1"/>
  <c r="EB90" i="2"/>
  <c r="EC90" i="2" s="1"/>
  <c r="ED90" i="2" s="1"/>
  <c r="EE90" i="2" s="1"/>
  <c r="EB91" i="2"/>
  <c r="EC91" i="2" s="1"/>
  <c r="EB92" i="2"/>
  <c r="EC92" i="2" s="1"/>
  <c r="EB93" i="2"/>
  <c r="EC93" i="2" s="1"/>
  <c r="EB94" i="2"/>
  <c r="EC94" i="2" s="1"/>
  <c r="EB95" i="2"/>
  <c r="EC95" i="2" s="1"/>
  <c r="ED95" i="2" s="1"/>
  <c r="EE95" i="2" s="1"/>
  <c r="EB96" i="2"/>
  <c r="EC96" i="2" s="1"/>
  <c r="EB97" i="2"/>
  <c r="EC97" i="2" s="1"/>
  <c r="EB98" i="2"/>
  <c r="EC98" i="2" s="1"/>
  <c r="ED98" i="2" s="1"/>
  <c r="EE98" i="2" s="1"/>
  <c r="EF98" i="2" s="1"/>
  <c r="EB99" i="2"/>
  <c r="EC99" i="2" s="1"/>
  <c r="EB100" i="2"/>
  <c r="EC100" i="2" s="1"/>
  <c r="EB101" i="2"/>
  <c r="EC101" i="2" s="1"/>
  <c r="EB102" i="2"/>
  <c r="EC102" i="2" s="1"/>
  <c r="ED102" i="2" s="1"/>
  <c r="EE102" i="2" s="1"/>
  <c r="EB103" i="2"/>
  <c r="EC103" i="2" s="1"/>
  <c r="EB104" i="2"/>
  <c r="EC104" i="2" s="1"/>
  <c r="EB105" i="2"/>
  <c r="EC105" i="2" s="1"/>
  <c r="EB106" i="2"/>
  <c r="EC106" i="2" s="1"/>
  <c r="EB107" i="2"/>
  <c r="EC107" i="2" s="1"/>
  <c r="ED107" i="2" s="1"/>
  <c r="EE107" i="2" s="1"/>
  <c r="EB108" i="2"/>
  <c r="EC108" i="2" s="1"/>
  <c r="EB109" i="2"/>
  <c r="EC109" i="2" s="1"/>
  <c r="EB110" i="2"/>
  <c r="EC110" i="2" s="1"/>
  <c r="EB111" i="2"/>
  <c r="EC111" i="2" s="1"/>
  <c r="EB112" i="2"/>
  <c r="EC112" i="2" s="1"/>
  <c r="EB113" i="2"/>
  <c r="EC113" i="2" s="1"/>
  <c r="EB114" i="2"/>
  <c r="EC114" i="2" s="1"/>
  <c r="ED114" i="2" s="1"/>
  <c r="EE114" i="2" s="1"/>
  <c r="EB115" i="2"/>
  <c r="EC115" i="2" s="1"/>
  <c r="EB116" i="2"/>
  <c r="EC116" i="2" s="1"/>
  <c r="EB117" i="2"/>
  <c r="EC117" i="2" s="1"/>
  <c r="EB118" i="2"/>
  <c r="EC118" i="2" s="1"/>
  <c r="EB119" i="2"/>
  <c r="EC119" i="2" s="1"/>
  <c r="ED119" i="2" s="1"/>
  <c r="EE119" i="2" s="1"/>
  <c r="EB120" i="2"/>
  <c r="EC120" i="2" s="1"/>
  <c r="EB121" i="2"/>
  <c r="EC121" i="2" s="1"/>
  <c r="EB122" i="2"/>
  <c r="EC122" i="2" s="1"/>
  <c r="ED122" i="2" s="1"/>
  <c r="EE122" i="2" s="1"/>
  <c r="EF122" i="2" s="1"/>
  <c r="EB123" i="2"/>
  <c r="EC123" i="2" s="1"/>
  <c r="EB124" i="2"/>
  <c r="EC124" i="2" s="1"/>
  <c r="EB125" i="2"/>
  <c r="EC125" i="2" s="1"/>
  <c r="EB126" i="2"/>
  <c r="EC126" i="2" s="1"/>
  <c r="ED126" i="2" s="1"/>
  <c r="EE126" i="2" s="1"/>
  <c r="EB127" i="2"/>
  <c r="EC127" i="2" s="1"/>
  <c r="EB128" i="2"/>
  <c r="EC128" i="2" s="1"/>
  <c r="EB129" i="2"/>
  <c r="EC129" i="2" s="1"/>
  <c r="EB130" i="2"/>
  <c r="EC130" i="2" s="1"/>
  <c r="EB131" i="2"/>
  <c r="EC131" i="2" s="1"/>
  <c r="ED131" i="2" s="1"/>
  <c r="EE131" i="2" s="1"/>
  <c r="EB132" i="2"/>
  <c r="EC132" i="2" s="1"/>
  <c r="EB133" i="2"/>
  <c r="EC133" i="2" s="1"/>
  <c r="EB134" i="2"/>
  <c r="EC134" i="2" s="1"/>
  <c r="ED134" i="2" s="1"/>
  <c r="EE134" i="2" s="1"/>
  <c r="EF134" i="2" s="1"/>
  <c r="EB135" i="2"/>
  <c r="EC135" i="2" s="1"/>
  <c r="EB136" i="2"/>
  <c r="EC136" i="2" s="1"/>
  <c r="EB137" i="2"/>
  <c r="EC137" i="2" s="1"/>
  <c r="EB138" i="2"/>
  <c r="EC138" i="2" s="1"/>
  <c r="EB139" i="2"/>
  <c r="EC139" i="2" s="1"/>
  <c r="EB140" i="2"/>
  <c r="EC140" i="2" s="1"/>
  <c r="EB141" i="2"/>
  <c r="EC141" i="2" s="1"/>
  <c r="EB142" i="2"/>
  <c r="EC142" i="2" s="1"/>
  <c r="EB143" i="2"/>
  <c r="EC143" i="2" s="1"/>
  <c r="ED143" i="2" s="1"/>
  <c r="EE143" i="2" s="1"/>
  <c r="EB144" i="2"/>
  <c r="EC144" i="2" s="1"/>
  <c r="EB145" i="2"/>
  <c r="EC145" i="2" s="1"/>
  <c r="EB146" i="2"/>
  <c r="EC146" i="2" s="1"/>
  <c r="EB147" i="2"/>
  <c r="EC147" i="2" s="1"/>
  <c r="EB148" i="2"/>
  <c r="EC148" i="2" s="1"/>
  <c r="EB149" i="2"/>
  <c r="EC149" i="2" s="1"/>
  <c r="EB150" i="2"/>
  <c r="EC150" i="2" s="1"/>
  <c r="ED150" i="2" s="1"/>
  <c r="EE150" i="2" s="1"/>
  <c r="EB151" i="2"/>
  <c r="EC151" i="2" s="1"/>
  <c r="EB152" i="2"/>
  <c r="EC152" i="2" s="1"/>
  <c r="EB153" i="2"/>
  <c r="EC153" i="2" s="1"/>
  <c r="EB154" i="2"/>
  <c r="EC154" i="2" s="1"/>
  <c r="EB155" i="2"/>
  <c r="EC155" i="2" s="1"/>
  <c r="ED155" i="2" s="1"/>
  <c r="EE155" i="2" s="1"/>
  <c r="EB156" i="2"/>
  <c r="EC156" i="2" s="1"/>
  <c r="EB157" i="2"/>
  <c r="EC157" i="2" s="1"/>
  <c r="EB158" i="2"/>
  <c r="EC158" i="2" s="1"/>
  <c r="EB159" i="2"/>
  <c r="EC159" i="2" s="1"/>
  <c r="EB160" i="2"/>
  <c r="EC160" i="2" s="1"/>
  <c r="EB161" i="2"/>
  <c r="EC161" i="2" s="1"/>
  <c r="EB162" i="2"/>
  <c r="EC162" i="2" s="1"/>
  <c r="ED162" i="2" s="1"/>
  <c r="EE162" i="2" s="1"/>
  <c r="EB163" i="2"/>
  <c r="EC163" i="2" s="1"/>
  <c r="EB164" i="2"/>
  <c r="EC164" i="2" s="1"/>
  <c r="EB165" i="2"/>
  <c r="EC165" i="2" s="1"/>
  <c r="EB166" i="2"/>
  <c r="EC166" i="2" s="1"/>
  <c r="EB167" i="2"/>
  <c r="EC167" i="2" s="1"/>
  <c r="ED167" i="2" s="1"/>
  <c r="EE167" i="2" s="1"/>
  <c r="EB168" i="2"/>
  <c r="EC168" i="2" s="1"/>
  <c r="EB169" i="2"/>
  <c r="EC169" i="2" s="1"/>
  <c r="EB170" i="2"/>
  <c r="EC170" i="2" s="1"/>
  <c r="ED170" i="2" s="1"/>
  <c r="EE170" i="2" s="1"/>
  <c r="EF170" i="2" s="1"/>
  <c r="EB171" i="2"/>
  <c r="EC171" i="2" s="1"/>
  <c r="EB172" i="2"/>
  <c r="EC172" i="2" s="1"/>
  <c r="EB173" i="2"/>
  <c r="EC173" i="2" s="1"/>
  <c r="EB174" i="2"/>
  <c r="EC174" i="2" s="1"/>
  <c r="EB175" i="2"/>
  <c r="EC175" i="2" s="1"/>
  <c r="EB176" i="2"/>
  <c r="EC176" i="2" s="1"/>
  <c r="EB177" i="2"/>
  <c r="EC177" i="2" s="1"/>
  <c r="EB178" i="2"/>
  <c r="EC178" i="2" s="1"/>
  <c r="EB179" i="2"/>
  <c r="EC179" i="2" s="1"/>
  <c r="ED179" i="2" s="1"/>
  <c r="EE179" i="2" s="1"/>
  <c r="EB180" i="2"/>
  <c r="EC180" i="2" s="1"/>
  <c r="EB181" i="2"/>
  <c r="EC181" i="2" s="1"/>
  <c r="EB182" i="2"/>
  <c r="EC182" i="2" s="1"/>
  <c r="ED182" i="2" s="1"/>
  <c r="EE182" i="2" s="1"/>
  <c r="EF182" i="2" s="1"/>
  <c r="EB183" i="2"/>
  <c r="EC183" i="2" s="1"/>
  <c r="EB184" i="2"/>
  <c r="EC184" i="2" s="1"/>
  <c r="EB185" i="2"/>
  <c r="EC185" i="2" s="1"/>
  <c r="EB186" i="2"/>
  <c r="EC186" i="2" s="1"/>
  <c r="EB187" i="2"/>
  <c r="EC187" i="2" s="1"/>
  <c r="EB188" i="2"/>
  <c r="EC188" i="2" s="1"/>
  <c r="EB189" i="2"/>
  <c r="EC189" i="2" s="1"/>
  <c r="EB190" i="2"/>
  <c r="EC190" i="2" s="1"/>
  <c r="EB191" i="2"/>
  <c r="EC191" i="2" s="1"/>
  <c r="ED191" i="2" s="1"/>
  <c r="EE191" i="2" s="1"/>
  <c r="EB192" i="2"/>
  <c r="EC192" i="2" s="1"/>
  <c r="EB193" i="2"/>
  <c r="EC193" i="2" s="1"/>
  <c r="EB194" i="2"/>
  <c r="EC194" i="2" s="1"/>
  <c r="ED194" i="2" s="1"/>
  <c r="EE194" i="2" s="1"/>
  <c r="EF194" i="2" s="1"/>
  <c r="EB195" i="2"/>
  <c r="EC195" i="2" s="1"/>
  <c r="EB196" i="2"/>
  <c r="EC196" i="2" s="1"/>
  <c r="EB197" i="2"/>
  <c r="EC197" i="2" s="1"/>
  <c r="EB198" i="2"/>
  <c r="EC198" i="2" s="1"/>
  <c r="EB199" i="2"/>
  <c r="EC199" i="2" s="1"/>
  <c r="EB200" i="2"/>
  <c r="EC200" i="2" s="1"/>
  <c r="EB201" i="2"/>
  <c r="EC201" i="2" s="1"/>
  <c r="EB202" i="2"/>
  <c r="EC202" i="2" s="1"/>
  <c r="EB203" i="2"/>
  <c r="EC203" i="2" s="1"/>
  <c r="ED203" i="2" s="1"/>
  <c r="EE203" i="2" s="1"/>
  <c r="EB204" i="2"/>
  <c r="EC204" i="2" s="1"/>
  <c r="EB205" i="2"/>
  <c r="EC205" i="2" s="1"/>
  <c r="EB206" i="2"/>
  <c r="EC206" i="2" s="1"/>
  <c r="ED206" i="2" s="1"/>
  <c r="EE206" i="2" s="1"/>
  <c r="EF206" i="2" s="1"/>
  <c r="EB207" i="2"/>
  <c r="EC207" i="2" s="1"/>
  <c r="EB208" i="2"/>
  <c r="EC208" i="2" s="1"/>
  <c r="EB209" i="2"/>
  <c r="EC209" i="2" s="1"/>
  <c r="EB210" i="2"/>
  <c r="EC210" i="2" s="1"/>
  <c r="EB211" i="2"/>
  <c r="EC211" i="2" s="1"/>
  <c r="EB212" i="2"/>
  <c r="EC212" i="2" s="1"/>
  <c r="EB213" i="2"/>
  <c r="EC213" i="2" s="1"/>
  <c r="EB214" i="2"/>
  <c r="EC214" i="2" s="1"/>
  <c r="EB215" i="2"/>
  <c r="EC215" i="2" s="1"/>
  <c r="ED215" i="2" s="1"/>
  <c r="EE215" i="2" s="1"/>
  <c r="EB216" i="2"/>
  <c r="EC216" i="2" s="1"/>
  <c r="EB217" i="2"/>
  <c r="EC217" i="2" s="1"/>
  <c r="EB218" i="2"/>
  <c r="EC218" i="2" s="1"/>
  <c r="ED218" i="2" s="1"/>
  <c r="EE218" i="2" s="1"/>
  <c r="EF218" i="2" s="1"/>
  <c r="EB219" i="2"/>
  <c r="EC219" i="2" s="1"/>
  <c r="EB6" i="2"/>
  <c r="EC6" i="2" s="1"/>
  <c r="DW7" i="2"/>
  <c r="DX7" i="2" s="1"/>
  <c r="DW8" i="2"/>
  <c r="DX8" i="2" s="1"/>
  <c r="DW9" i="2"/>
  <c r="DX9" i="2" s="1"/>
  <c r="DW10" i="2"/>
  <c r="DX10" i="2" s="1"/>
  <c r="DW11" i="2"/>
  <c r="DX11" i="2" s="1"/>
  <c r="DW12" i="2"/>
  <c r="DX12" i="2" s="1"/>
  <c r="DY12" i="2" s="1"/>
  <c r="DZ12" i="2" s="1"/>
  <c r="EA12" i="2" s="1"/>
  <c r="DW13" i="2"/>
  <c r="DX13" i="2" s="1"/>
  <c r="DW14" i="2"/>
  <c r="DX14" i="2" s="1"/>
  <c r="DW15" i="2"/>
  <c r="DX15" i="2" s="1"/>
  <c r="DW16" i="2"/>
  <c r="DX16" i="2" s="1"/>
  <c r="DW17" i="2"/>
  <c r="DX17" i="2" s="1"/>
  <c r="DW18" i="2"/>
  <c r="DX18" i="2" s="1"/>
  <c r="DW19" i="2"/>
  <c r="DX19" i="2" s="1"/>
  <c r="DW20" i="2"/>
  <c r="DX20" i="2" s="1"/>
  <c r="DW21" i="2"/>
  <c r="DX21" i="2" s="1"/>
  <c r="DW22" i="2"/>
  <c r="DX22" i="2" s="1"/>
  <c r="DW23" i="2"/>
  <c r="DX23" i="2" s="1"/>
  <c r="DW24" i="2"/>
  <c r="DX24" i="2" s="1"/>
  <c r="DY24" i="2" s="1"/>
  <c r="DZ24" i="2" s="1"/>
  <c r="EA24" i="2" s="1"/>
  <c r="DW25" i="2"/>
  <c r="DX25" i="2" s="1"/>
  <c r="DW26" i="2"/>
  <c r="DX26" i="2" s="1"/>
  <c r="DW27" i="2"/>
  <c r="DX27" i="2" s="1"/>
  <c r="DW28" i="2"/>
  <c r="DX28" i="2" s="1"/>
  <c r="DW29" i="2"/>
  <c r="DX29" i="2" s="1"/>
  <c r="DW30" i="2"/>
  <c r="DX30" i="2" s="1"/>
  <c r="DW31" i="2"/>
  <c r="DX31" i="2" s="1"/>
  <c r="DW32" i="2"/>
  <c r="DX32" i="2" s="1"/>
  <c r="DW33" i="2"/>
  <c r="DX33" i="2" s="1"/>
  <c r="DW34" i="2"/>
  <c r="DX34" i="2" s="1"/>
  <c r="DW35" i="2"/>
  <c r="DX35" i="2" s="1"/>
  <c r="DW36" i="2"/>
  <c r="DX36" i="2" s="1"/>
  <c r="DY36" i="2" s="1"/>
  <c r="DZ36" i="2" s="1"/>
  <c r="EA36" i="2" s="1"/>
  <c r="DW37" i="2"/>
  <c r="DX37" i="2" s="1"/>
  <c r="DW38" i="2"/>
  <c r="DX38" i="2" s="1"/>
  <c r="DW39" i="2"/>
  <c r="DX39" i="2" s="1"/>
  <c r="DW40" i="2"/>
  <c r="DX40" i="2" s="1"/>
  <c r="DW41" i="2"/>
  <c r="DX41" i="2" s="1"/>
  <c r="DW42" i="2"/>
  <c r="DX42" i="2" s="1"/>
  <c r="DW43" i="2"/>
  <c r="DX43" i="2" s="1"/>
  <c r="DW44" i="2"/>
  <c r="DX44" i="2" s="1"/>
  <c r="DW45" i="2"/>
  <c r="DX45" i="2" s="1"/>
  <c r="DW46" i="2"/>
  <c r="DX46" i="2" s="1"/>
  <c r="DW47" i="2"/>
  <c r="DX47" i="2" s="1"/>
  <c r="DW48" i="2"/>
  <c r="DX48" i="2" s="1"/>
  <c r="DY48" i="2" s="1"/>
  <c r="DZ48" i="2" s="1"/>
  <c r="EA48" i="2" s="1"/>
  <c r="DW49" i="2"/>
  <c r="DX49" i="2" s="1"/>
  <c r="DW50" i="2"/>
  <c r="DX50" i="2" s="1"/>
  <c r="DW51" i="2"/>
  <c r="DX51" i="2" s="1"/>
  <c r="DW52" i="2"/>
  <c r="DX52" i="2" s="1"/>
  <c r="DW53" i="2"/>
  <c r="DX53" i="2" s="1"/>
  <c r="DW54" i="2"/>
  <c r="DX54" i="2" s="1"/>
  <c r="DW55" i="2"/>
  <c r="DX55" i="2" s="1"/>
  <c r="DW56" i="2"/>
  <c r="DX56" i="2" s="1"/>
  <c r="DW57" i="2"/>
  <c r="DX57" i="2" s="1"/>
  <c r="DW58" i="2"/>
  <c r="DX58" i="2" s="1"/>
  <c r="DW59" i="2"/>
  <c r="DX59" i="2" s="1"/>
  <c r="DW60" i="2"/>
  <c r="DX60" i="2" s="1"/>
  <c r="DW61" i="2"/>
  <c r="DX61" i="2" s="1"/>
  <c r="DW62" i="2"/>
  <c r="DX62" i="2" s="1"/>
  <c r="DW63" i="2"/>
  <c r="DX63" i="2" s="1"/>
  <c r="DW64" i="2"/>
  <c r="DX64" i="2" s="1"/>
  <c r="DW65" i="2"/>
  <c r="DX65" i="2" s="1"/>
  <c r="DW66" i="2"/>
  <c r="DX66" i="2" s="1"/>
  <c r="DW67" i="2"/>
  <c r="DX67" i="2" s="1"/>
  <c r="DW68" i="2"/>
  <c r="DX68" i="2" s="1"/>
  <c r="DW69" i="2"/>
  <c r="DX69" i="2" s="1"/>
  <c r="DW70" i="2"/>
  <c r="DX70" i="2" s="1"/>
  <c r="DW71" i="2"/>
  <c r="DX71" i="2" s="1"/>
  <c r="DW72" i="2"/>
  <c r="DX72" i="2" s="1"/>
  <c r="DY72" i="2" s="1"/>
  <c r="DZ72" i="2" s="1"/>
  <c r="EA72" i="2" s="1"/>
  <c r="DW73" i="2"/>
  <c r="DX73" i="2" s="1"/>
  <c r="DW74" i="2"/>
  <c r="DX74" i="2" s="1"/>
  <c r="DW75" i="2"/>
  <c r="DX75" i="2" s="1"/>
  <c r="DW76" i="2"/>
  <c r="DX76" i="2" s="1"/>
  <c r="DW77" i="2"/>
  <c r="DX77" i="2" s="1"/>
  <c r="DW78" i="2"/>
  <c r="DX78" i="2" s="1"/>
  <c r="DW79" i="2"/>
  <c r="DX79" i="2" s="1"/>
  <c r="DW80" i="2"/>
  <c r="DX80" i="2" s="1"/>
  <c r="DW81" i="2"/>
  <c r="DX81" i="2" s="1"/>
  <c r="DW82" i="2"/>
  <c r="DX82" i="2" s="1"/>
  <c r="DW83" i="2"/>
  <c r="DX83" i="2" s="1"/>
  <c r="DW84" i="2"/>
  <c r="DX84" i="2" s="1"/>
  <c r="DY84" i="2" s="1"/>
  <c r="DZ84" i="2" s="1"/>
  <c r="EA84" i="2" s="1"/>
  <c r="DW85" i="2"/>
  <c r="DX85" i="2" s="1"/>
  <c r="DW86" i="2"/>
  <c r="DX86" i="2" s="1"/>
  <c r="DW87" i="2"/>
  <c r="DX87" i="2" s="1"/>
  <c r="DW88" i="2"/>
  <c r="DX88" i="2" s="1"/>
  <c r="DW89" i="2"/>
  <c r="DX89" i="2" s="1"/>
  <c r="DW90" i="2"/>
  <c r="DX90" i="2" s="1"/>
  <c r="DW91" i="2"/>
  <c r="DX91" i="2" s="1"/>
  <c r="DW92" i="2"/>
  <c r="DX92" i="2" s="1"/>
  <c r="DW93" i="2"/>
  <c r="DX93" i="2" s="1"/>
  <c r="DW94" i="2"/>
  <c r="DX94" i="2" s="1"/>
  <c r="DW95" i="2"/>
  <c r="DX95" i="2" s="1"/>
  <c r="DW96" i="2"/>
  <c r="DX96" i="2" s="1"/>
  <c r="DY96" i="2" s="1"/>
  <c r="DZ96" i="2" s="1"/>
  <c r="EA96" i="2" s="1"/>
  <c r="DW97" i="2"/>
  <c r="DX97" i="2" s="1"/>
  <c r="DW98" i="2"/>
  <c r="DX98" i="2" s="1"/>
  <c r="DW99" i="2"/>
  <c r="DX99" i="2" s="1"/>
  <c r="DW100" i="2"/>
  <c r="DX100" i="2" s="1"/>
  <c r="DW101" i="2"/>
  <c r="DX101" i="2" s="1"/>
  <c r="DW102" i="2"/>
  <c r="DX102" i="2" s="1"/>
  <c r="DW103" i="2"/>
  <c r="DX103" i="2" s="1"/>
  <c r="DW104" i="2"/>
  <c r="DX104" i="2" s="1"/>
  <c r="DW105" i="2"/>
  <c r="DX105" i="2" s="1"/>
  <c r="DW106" i="2"/>
  <c r="DX106" i="2" s="1"/>
  <c r="DW107" i="2"/>
  <c r="DX107" i="2" s="1"/>
  <c r="DW108" i="2"/>
  <c r="DX108" i="2" s="1"/>
  <c r="DY108" i="2" s="1"/>
  <c r="DZ108" i="2" s="1"/>
  <c r="DW109" i="2"/>
  <c r="DX109" i="2" s="1"/>
  <c r="DW110" i="2"/>
  <c r="DX110" i="2" s="1"/>
  <c r="DW111" i="2"/>
  <c r="DX111" i="2" s="1"/>
  <c r="DW112" i="2"/>
  <c r="DX112" i="2" s="1"/>
  <c r="DY112" i="2" s="1"/>
  <c r="DZ112" i="2" s="1"/>
  <c r="DW113" i="2"/>
  <c r="DX113" i="2" s="1"/>
  <c r="DW114" i="2"/>
  <c r="DX114" i="2" s="1"/>
  <c r="DW115" i="2"/>
  <c r="DX115" i="2" s="1"/>
  <c r="DW116" i="2"/>
  <c r="DX116" i="2" s="1"/>
  <c r="DW117" i="2"/>
  <c r="DX117" i="2" s="1"/>
  <c r="DW118" i="2"/>
  <c r="DX118" i="2" s="1"/>
  <c r="DW119" i="2"/>
  <c r="DX119" i="2" s="1"/>
  <c r="DW120" i="2"/>
  <c r="DX120" i="2" s="1"/>
  <c r="DY120" i="2" s="1"/>
  <c r="DZ120" i="2" s="1"/>
  <c r="DW121" i="2"/>
  <c r="DX121" i="2" s="1"/>
  <c r="DW122" i="2"/>
  <c r="DX122" i="2" s="1"/>
  <c r="DW123" i="2"/>
  <c r="DX123" i="2" s="1"/>
  <c r="DW124" i="2"/>
  <c r="DX124" i="2" s="1"/>
  <c r="DW125" i="2"/>
  <c r="DX125" i="2" s="1"/>
  <c r="DW126" i="2"/>
  <c r="DX126" i="2" s="1"/>
  <c r="DW127" i="2"/>
  <c r="DX127" i="2" s="1"/>
  <c r="DW128" i="2"/>
  <c r="DX128" i="2" s="1"/>
  <c r="DW129" i="2"/>
  <c r="DX129" i="2" s="1"/>
  <c r="DW130" i="2"/>
  <c r="DX130" i="2" s="1"/>
  <c r="DW131" i="2"/>
  <c r="DX131" i="2" s="1"/>
  <c r="DW132" i="2"/>
  <c r="DX132" i="2" s="1"/>
  <c r="DY132" i="2" s="1"/>
  <c r="DZ132" i="2" s="1"/>
  <c r="DW133" i="2"/>
  <c r="DX133" i="2" s="1"/>
  <c r="DW134" i="2"/>
  <c r="DX134" i="2" s="1"/>
  <c r="DW135" i="2"/>
  <c r="DX135" i="2" s="1"/>
  <c r="DW136" i="2"/>
  <c r="DX136" i="2" s="1"/>
  <c r="DW137" i="2"/>
  <c r="DX137" i="2" s="1"/>
  <c r="DW138" i="2"/>
  <c r="DX138" i="2" s="1"/>
  <c r="DW139" i="2"/>
  <c r="DX139" i="2" s="1"/>
  <c r="DW140" i="2"/>
  <c r="DX140" i="2" s="1"/>
  <c r="DW141" i="2"/>
  <c r="DX141" i="2" s="1"/>
  <c r="DW142" i="2"/>
  <c r="DX142" i="2" s="1"/>
  <c r="DW143" i="2"/>
  <c r="DX143" i="2" s="1"/>
  <c r="DW144" i="2"/>
  <c r="DX144" i="2" s="1"/>
  <c r="DY144" i="2" s="1"/>
  <c r="DZ144" i="2" s="1"/>
  <c r="EA144" i="2" s="1"/>
  <c r="DW145" i="2"/>
  <c r="DX145" i="2" s="1"/>
  <c r="DW146" i="2"/>
  <c r="DX146" i="2" s="1"/>
  <c r="DW147" i="2"/>
  <c r="DX147" i="2" s="1"/>
  <c r="DW148" i="2"/>
  <c r="DX148" i="2" s="1"/>
  <c r="DW149" i="2"/>
  <c r="DX149" i="2" s="1"/>
  <c r="DW150" i="2"/>
  <c r="DX150" i="2" s="1"/>
  <c r="DW151" i="2"/>
  <c r="DX151" i="2" s="1"/>
  <c r="DW152" i="2"/>
  <c r="DX152" i="2" s="1"/>
  <c r="DW153" i="2"/>
  <c r="DX153" i="2" s="1"/>
  <c r="DW154" i="2"/>
  <c r="DX154" i="2" s="1"/>
  <c r="DW155" i="2"/>
  <c r="DX155" i="2" s="1"/>
  <c r="DW156" i="2"/>
  <c r="DX156" i="2" s="1"/>
  <c r="DY156" i="2" s="1"/>
  <c r="DZ156" i="2" s="1"/>
  <c r="EA156" i="2" s="1"/>
  <c r="DW157" i="2"/>
  <c r="DX157" i="2" s="1"/>
  <c r="DW158" i="2"/>
  <c r="DX158" i="2" s="1"/>
  <c r="DW159" i="2"/>
  <c r="DX159" i="2" s="1"/>
  <c r="DW160" i="2"/>
  <c r="DX160" i="2" s="1"/>
  <c r="DW161" i="2"/>
  <c r="DX161" i="2" s="1"/>
  <c r="DW162" i="2"/>
  <c r="DX162" i="2" s="1"/>
  <c r="DW163" i="2"/>
  <c r="DX163" i="2" s="1"/>
  <c r="DW164" i="2"/>
  <c r="DX164" i="2" s="1"/>
  <c r="DW165" i="2"/>
  <c r="DX165" i="2" s="1"/>
  <c r="DW166" i="2"/>
  <c r="DX166" i="2" s="1"/>
  <c r="DW167" i="2"/>
  <c r="DX167" i="2" s="1"/>
  <c r="DW168" i="2"/>
  <c r="DX168" i="2" s="1"/>
  <c r="DY168" i="2" s="1"/>
  <c r="DZ168" i="2" s="1"/>
  <c r="DW169" i="2"/>
  <c r="DX169" i="2" s="1"/>
  <c r="DW170" i="2"/>
  <c r="DX170" i="2" s="1"/>
  <c r="DW171" i="2"/>
  <c r="DX171" i="2" s="1"/>
  <c r="DW172" i="2"/>
  <c r="DX172" i="2" s="1"/>
  <c r="DW173" i="2"/>
  <c r="DX173" i="2" s="1"/>
  <c r="DW174" i="2"/>
  <c r="DX174" i="2" s="1"/>
  <c r="DW175" i="2"/>
  <c r="DX175" i="2" s="1"/>
  <c r="DW176" i="2"/>
  <c r="DX176" i="2" s="1"/>
  <c r="DW177" i="2"/>
  <c r="DX177" i="2" s="1"/>
  <c r="DW178" i="2"/>
  <c r="DX178" i="2" s="1"/>
  <c r="DW179" i="2"/>
  <c r="DX179" i="2" s="1"/>
  <c r="DW180" i="2"/>
  <c r="DX180" i="2" s="1"/>
  <c r="DY180" i="2" s="1"/>
  <c r="DZ180" i="2" s="1"/>
  <c r="EA180" i="2" s="1"/>
  <c r="DW181" i="2"/>
  <c r="DX181" i="2" s="1"/>
  <c r="DW182" i="2"/>
  <c r="DX182" i="2" s="1"/>
  <c r="DW183" i="2"/>
  <c r="DX183" i="2" s="1"/>
  <c r="DW184" i="2"/>
  <c r="DX184" i="2" s="1"/>
  <c r="DW185" i="2"/>
  <c r="DX185" i="2" s="1"/>
  <c r="DW186" i="2"/>
  <c r="DX186" i="2" s="1"/>
  <c r="DW187" i="2"/>
  <c r="DX187" i="2" s="1"/>
  <c r="DW188" i="2"/>
  <c r="DX188" i="2" s="1"/>
  <c r="DW189" i="2"/>
  <c r="DX189" i="2" s="1"/>
  <c r="DW190" i="2"/>
  <c r="DX190" i="2" s="1"/>
  <c r="DW191" i="2"/>
  <c r="DX191" i="2" s="1"/>
  <c r="DW192" i="2"/>
  <c r="DX192" i="2" s="1"/>
  <c r="DY192" i="2" s="1"/>
  <c r="DZ192" i="2" s="1"/>
  <c r="EA192" i="2" s="1"/>
  <c r="DW193" i="2"/>
  <c r="DX193" i="2" s="1"/>
  <c r="DW194" i="2"/>
  <c r="DX194" i="2" s="1"/>
  <c r="DW195" i="2"/>
  <c r="DX195" i="2" s="1"/>
  <c r="DW196" i="2"/>
  <c r="DX196" i="2" s="1"/>
  <c r="DW197" i="2"/>
  <c r="DX197" i="2" s="1"/>
  <c r="DW198" i="2"/>
  <c r="DX198" i="2" s="1"/>
  <c r="DW199" i="2"/>
  <c r="DX199" i="2" s="1"/>
  <c r="DW200" i="2"/>
  <c r="DX200" i="2" s="1"/>
  <c r="DW201" i="2"/>
  <c r="DX201" i="2" s="1"/>
  <c r="DW202" i="2"/>
  <c r="DX202" i="2" s="1"/>
  <c r="DW203" i="2"/>
  <c r="DX203" i="2" s="1"/>
  <c r="DW204" i="2"/>
  <c r="DX204" i="2" s="1"/>
  <c r="DY204" i="2" s="1"/>
  <c r="DZ204" i="2" s="1"/>
  <c r="DW205" i="2"/>
  <c r="DX205" i="2" s="1"/>
  <c r="DW206" i="2"/>
  <c r="DX206" i="2" s="1"/>
  <c r="DW207" i="2"/>
  <c r="DX207" i="2" s="1"/>
  <c r="DW208" i="2"/>
  <c r="DX208" i="2" s="1"/>
  <c r="DW209" i="2"/>
  <c r="DX209" i="2" s="1"/>
  <c r="DW210" i="2"/>
  <c r="DX210" i="2" s="1"/>
  <c r="DW211" i="2"/>
  <c r="DX211" i="2" s="1"/>
  <c r="DW212" i="2"/>
  <c r="DX212" i="2" s="1"/>
  <c r="DW213" i="2"/>
  <c r="DX213" i="2" s="1"/>
  <c r="DW214" i="2"/>
  <c r="DX214" i="2" s="1"/>
  <c r="DW215" i="2"/>
  <c r="DX215" i="2" s="1"/>
  <c r="DW216" i="2"/>
  <c r="DX216" i="2" s="1"/>
  <c r="DY216" i="2" s="1"/>
  <c r="DZ216" i="2" s="1"/>
  <c r="DW217" i="2"/>
  <c r="DX217" i="2" s="1"/>
  <c r="DW218" i="2"/>
  <c r="DX218" i="2" s="1"/>
  <c r="DW219" i="2"/>
  <c r="DX219" i="2" s="1"/>
  <c r="DW6" i="2"/>
  <c r="DX6" i="2" s="1"/>
  <c r="DR7" i="2"/>
  <c r="DS7" i="2" s="1"/>
  <c r="DR8" i="2"/>
  <c r="DS8" i="2" s="1"/>
  <c r="DR9" i="2"/>
  <c r="DS9" i="2" s="1"/>
  <c r="DR10" i="2"/>
  <c r="DS10" i="2" s="1"/>
  <c r="DR11" i="2"/>
  <c r="DS11" i="2" s="1"/>
  <c r="DR12" i="2"/>
  <c r="DS12" i="2" s="1"/>
  <c r="DT12" i="2" s="1"/>
  <c r="DU12" i="2" s="1"/>
  <c r="DR13" i="2"/>
  <c r="DS13" i="2" s="1"/>
  <c r="DR14" i="2"/>
  <c r="DS14" i="2" s="1"/>
  <c r="DR15" i="2"/>
  <c r="DS15" i="2" s="1"/>
  <c r="DR16" i="2"/>
  <c r="DS16" i="2" s="1"/>
  <c r="DR17" i="2"/>
  <c r="DS17" i="2" s="1"/>
  <c r="DR18" i="2"/>
  <c r="DS18" i="2" s="1"/>
  <c r="DR19" i="2"/>
  <c r="DS19" i="2" s="1"/>
  <c r="DR20" i="2"/>
  <c r="DS20" i="2" s="1"/>
  <c r="DR21" i="2"/>
  <c r="DS21" i="2" s="1"/>
  <c r="DT21" i="2" s="1"/>
  <c r="DU21" i="2" s="1"/>
  <c r="DR22" i="2"/>
  <c r="DS22" i="2" s="1"/>
  <c r="DT22" i="2" s="1"/>
  <c r="DU22" i="2" s="1"/>
  <c r="DR23" i="2"/>
  <c r="DS23" i="2" s="1"/>
  <c r="DR24" i="2"/>
  <c r="DS24" i="2" s="1"/>
  <c r="DT24" i="2" s="1"/>
  <c r="DU24" i="2" s="1"/>
  <c r="DR25" i="2"/>
  <c r="DS25" i="2" s="1"/>
  <c r="DR26" i="2"/>
  <c r="DS26" i="2" s="1"/>
  <c r="DT26" i="2" s="1"/>
  <c r="DU26" i="2" s="1"/>
  <c r="DR27" i="2"/>
  <c r="DS27" i="2" s="1"/>
  <c r="DT27" i="2" s="1"/>
  <c r="DU27" i="2" s="1"/>
  <c r="DR28" i="2"/>
  <c r="DS28" i="2" s="1"/>
  <c r="DR29" i="2"/>
  <c r="DS29" i="2" s="1"/>
  <c r="DR30" i="2"/>
  <c r="DS30" i="2" s="1"/>
  <c r="DR31" i="2"/>
  <c r="DS31" i="2" s="1"/>
  <c r="DR32" i="2"/>
  <c r="DS32" i="2" s="1"/>
  <c r="DR33" i="2"/>
  <c r="DS33" i="2" s="1"/>
  <c r="DR34" i="2"/>
  <c r="DS34" i="2" s="1"/>
  <c r="DR35" i="2"/>
  <c r="DS35" i="2" s="1"/>
  <c r="DR36" i="2"/>
  <c r="DS36" i="2" s="1"/>
  <c r="DT36" i="2" s="1"/>
  <c r="DU36" i="2" s="1"/>
  <c r="DR37" i="2"/>
  <c r="DS37" i="2" s="1"/>
  <c r="DR38" i="2"/>
  <c r="DS38" i="2" s="1"/>
  <c r="DT38" i="2" s="1"/>
  <c r="DU38" i="2" s="1"/>
  <c r="DR39" i="2"/>
  <c r="DS39" i="2" s="1"/>
  <c r="DT39" i="2" s="1"/>
  <c r="DU39" i="2" s="1"/>
  <c r="DR40" i="2"/>
  <c r="DS40" i="2" s="1"/>
  <c r="DR41" i="2"/>
  <c r="DS41" i="2" s="1"/>
  <c r="DT41" i="2" s="1"/>
  <c r="DU41" i="2" s="1"/>
  <c r="DR42" i="2"/>
  <c r="DS42" i="2" s="1"/>
  <c r="DT42" i="2" s="1"/>
  <c r="DU42" i="2" s="1"/>
  <c r="DR43" i="2"/>
  <c r="DS43" i="2" s="1"/>
  <c r="DR44" i="2"/>
  <c r="DS44" i="2" s="1"/>
  <c r="DR45" i="2"/>
  <c r="DS45" i="2" s="1"/>
  <c r="DR46" i="2"/>
  <c r="DS46" i="2" s="1"/>
  <c r="DR47" i="2"/>
  <c r="DS47" i="2" s="1"/>
  <c r="DR48" i="2"/>
  <c r="DS48" i="2" s="1"/>
  <c r="DT48" i="2" s="1"/>
  <c r="DU48" i="2" s="1"/>
  <c r="DR49" i="2"/>
  <c r="DS49" i="2" s="1"/>
  <c r="DR50" i="2"/>
  <c r="DS50" i="2" s="1"/>
  <c r="DT50" i="2" s="1"/>
  <c r="DU50" i="2" s="1"/>
  <c r="DR51" i="2"/>
  <c r="DS51" i="2" s="1"/>
  <c r="DT51" i="2" s="1"/>
  <c r="DU51" i="2" s="1"/>
  <c r="DR52" i="2"/>
  <c r="DS52" i="2" s="1"/>
  <c r="DR53" i="2"/>
  <c r="DS53" i="2" s="1"/>
  <c r="DR54" i="2"/>
  <c r="DS54" i="2" s="1"/>
  <c r="DR55" i="2"/>
  <c r="DS55" i="2" s="1"/>
  <c r="DR56" i="2"/>
  <c r="DS56" i="2" s="1"/>
  <c r="DT56" i="2" s="1"/>
  <c r="DU56" i="2" s="1"/>
  <c r="DR57" i="2"/>
  <c r="DS57" i="2" s="1"/>
  <c r="DT57" i="2" s="1"/>
  <c r="DU57" i="2" s="1"/>
  <c r="DR58" i="2"/>
  <c r="DS58" i="2" s="1"/>
  <c r="DR59" i="2"/>
  <c r="DS59" i="2" s="1"/>
  <c r="DR60" i="2"/>
  <c r="DS60" i="2" s="1"/>
  <c r="DT60" i="2" s="1"/>
  <c r="DU60" i="2" s="1"/>
  <c r="DR61" i="2"/>
  <c r="DS61" i="2" s="1"/>
  <c r="DR62" i="2"/>
  <c r="DS62" i="2" s="1"/>
  <c r="DT62" i="2" s="1"/>
  <c r="DU62" i="2" s="1"/>
  <c r="DR63" i="2"/>
  <c r="DS63" i="2" s="1"/>
  <c r="DT63" i="2" s="1"/>
  <c r="DU63" i="2" s="1"/>
  <c r="DR64" i="2"/>
  <c r="DS64" i="2" s="1"/>
  <c r="DR65" i="2"/>
  <c r="DS65" i="2" s="1"/>
  <c r="DR66" i="2"/>
  <c r="DS66" i="2" s="1"/>
  <c r="DR67" i="2"/>
  <c r="DS67" i="2" s="1"/>
  <c r="DR68" i="2"/>
  <c r="DS68" i="2" s="1"/>
  <c r="DR69" i="2"/>
  <c r="DS69" i="2" s="1"/>
  <c r="DR70" i="2"/>
  <c r="DS70" i="2" s="1"/>
  <c r="DT70" i="2" s="1"/>
  <c r="DU70" i="2" s="1"/>
  <c r="DR71" i="2"/>
  <c r="DS71" i="2" s="1"/>
  <c r="DT71" i="2" s="1"/>
  <c r="DU71" i="2" s="1"/>
  <c r="DR72" i="2"/>
  <c r="DS72" i="2" s="1"/>
  <c r="DR73" i="2"/>
  <c r="DS73" i="2" s="1"/>
  <c r="DR74" i="2"/>
  <c r="DS74" i="2" s="1"/>
  <c r="DT74" i="2" s="1"/>
  <c r="DU74" i="2" s="1"/>
  <c r="DR75" i="2"/>
  <c r="DS75" i="2" s="1"/>
  <c r="DT75" i="2" s="1"/>
  <c r="DU75" i="2" s="1"/>
  <c r="DR76" i="2"/>
  <c r="DS76" i="2" s="1"/>
  <c r="DR77" i="2"/>
  <c r="DS77" i="2" s="1"/>
  <c r="DR78" i="2"/>
  <c r="DS78" i="2" s="1"/>
  <c r="DR79" i="2"/>
  <c r="DS79" i="2" s="1"/>
  <c r="DR80" i="2"/>
  <c r="DS80" i="2" s="1"/>
  <c r="DR81" i="2"/>
  <c r="DS81" i="2" s="1"/>
  <c r="DR82" i="2"/>
  <c r="DS82" i="2" s="1"/>
  <c r="DT82" i="2" s="1"/>
  <c r="DU82" i="2" s="1"/>
  <c r="DR83" i="2"/>
  <c r="DS83" i="2" s="1"/>
  <c r="DT83" i="2" s="1"/>
  <c r="DU83" i="2" s="1"/>
  <c r="DR84" i="2"/>
  <c r="DS84" i="2" s="1"/>
  <c r="DR85" i="2"/>
  <c r="DS85" i="2" s="1"/>
  <c r="DR86" i="2"/>
  <c r="DS86" i="2" s="1"/>
  <c r="DR87" i="2"/>
  <c r="DS87" i="2" s="1"/>
  <c r="DR88" i="2"/>
  <c r="DS88" i="2" s="1"/>
  <c r="DR89" i="2"/>
  <c r="DS89" i="2" s="1"/>
  <c r="DR90" i="2"/>
  <c r="DS90" i="2" s="1"/>
  <c r="DR91" i="2"/>
  <c r="DS91" i="2" s="1"/>
  <c r="DR92" i="2"/>
  <c r="DS92" i="2" s="1"/>
  <c r="DR93" i="2"/>
  <c r="DS93" i="2" s="1"/>
  <c r="DR94" i="2"/>
  <c r="DS94" i="2" s="1"/>
  <c r="DT94" i="2" s="1"/>
  <c r="DU94" i="2" s="1"/>
  <c r="DR95" i="2"/>
  <c r="DS95" i="2" s="1"/>
  <c r="DT95" i="2" s="1"/>
  <c r="DU95" i="2" s="1"/>
  <c r="DR96" i="2"/>
  <c r="DS96" i="2" s="1"/>
  <c r="DR97" i="2"/>
  <c r="DS97" i="2" s="1"/>
  <c r="DR98" i="2"/>
  <c r="DS98" i="2" s="1"/>
  <c r="DT98" i="2" s="1"/>
  <c r="DU98" i="2" s="1"/>
  <c r="DR99" i="2"/>
  <c r="DS99" i="2" s="1"/>
  <c r="DT99" i="2" s="1"/>
  <c r="DU99" i="2" s="1"/>
  <c r="DR100" i="2"/>
  <c r="DS100" i="2" s="1"/>
  <c r="DR101" i="2"/>
  <c r="DS101" i="2" s="1"/>
  <c r="DR102" i="2"/>
  <c r="DS102" i="2" s="1"/>
  <c r="DR103" i="2"/>
  <c r="DS103" i="2" s="1"/>
  <c r="DR104" i="2"/>
  <c r="DS104" i="2" s="1"/>
  <c r="DR105" i="2"/>
  <c r="DS105" i="2" s="1"/>
  <c r="DR106" i="2"/>
  <c r="DS106" i="2" s="1"/>
  <c r="DT106" i="2" s="1"/>
  <c r="DU106" i="2" s="1"/>
  <c r="DR107" i="2"/>
  <c r="DS107" i="2" s="1"/>
  <c r="DT107" i="2" s="1"/>
  <c r="DU107" i="2" s="1"/>
  <c r="DR108" i="2"/>
  <c r="DS108" i="2" s="1"/>
  <c r="DR109" i="2"/>
  <c r="DS109" i="2" s="1"/>
  <c r="DR110" i="2"/>
  <c r="DS110" i="2" s="1"/>
  <c r="DT110" i="2" s="1"/>
  <c r="DU110" i="2" s="1"/>
  <c r="DR111" i="2"/>
  <c r="DS111" i="2" s="1"/>
  <c r="DT111" i="2" s="1"/>
  <c r="DU111" i="2" s="1"/>
  <c r="DR112" i="2"/>
  <c r="DS112" i="2" s="1"/>
  <c r="DR113" i="2"/>
  <c r="DS113" i="2" s="1"/>
  <c r="DR114" i="2"/>
  <c r="DS114" i="2" s="1"/>
  <c r="DR115" i="2"/>
  <c r="DS115" i="2" s="1"/>
  <c r="DR116" i="2"/>
  <c r="DS116" i="2" s="1"/>
  <c r="DR117" i="2"/>
  <c r="DS117" i="2" s="1"/>
  <c r="DR118" i="2"/>
  <c r="DS118" i="2" s="1"/>
  <c r="DT118" i="2" s="1"/>
  <c r="DU118" i="2" s="1"/>
  <c r="DR119" i="2"/>
  <c r="DS119" i="2" s="1"/>
  <c r="DT119" i="2" s="1"/>
  <c r="DU119" i="2" s="1"/>
  <c r="DR120" i="2"/>
  <c r="DS120" i="2" s="1"/>
  <c r="DR121" i="2"/>
  <c r="DS121" i="2" s="1"/>
  <c r="DR122" i="2"/>
  <c r="DS122" i="2" s="1"/>
  <c r="DT122" i="2" s="1"/>
  <c r="DU122" i="2" s="1"/>
  <c r="DR123" i="2"/>
  <c r="DS123" i="2" s="1"/>
  <c r="DT123" i="2" s="1"/>
  <c r="DU123" i="2" s="1"/>
  <c r="DR124" i="2"/>
  <c r="DS124" i="2" s="1"/>
  <c r="DR125" i="2"/>
  <c r="DS125" i="2" s="1"/>
  <c r="DR126" i="2"/>
  <c r="DS126" i="2" s="1"/>
  <c r="DR127" i="2"/>
  <c r="DS127" i="2" s="1"/>
  <c r="DR128" i="2"/>
  <c r="DS128" i="2" s="1"/>
  <c r="DR129" i="2"/>
  <c r="DS129" i="2" s="1"/>
  <c r="DR130" i="2"/>
  <c r="DS130" i="2" s="1"/>
  <c r="DT130" i="2" s="1"/>
  <c r="DU130" i="2" s="1"/>
  <c r="DR131" i="2"/>
  <c r="DS131" i="2" s="1"/>
  <c r="DT131" i="2" s="1"/>
  <c r="DU131" i="2" s="1"/>
  <c r="DR132" i="2"/>
  <c r="DS132" i="2" s="1"/>
  <c r="DR133" i="2"/>
  <c r="DS133" i="2" s="1"/>
  <c r="DR134" i="2"/>
  <c r="DS134" i="2" s="1"/>
  <c r="DT134" i="2" s="1"/>
  <c r="DU134" i="2" s="1"/>
  <c r="DR135" i="2"/>
  <c r="DS135" i="2" s="1"/>
  <c r="DT135" i="2" s="1"/>
  <c r="DU135" i="2" s="1"/>
  <c r="DR136" i="2"/>
  <c r="DS136" i="2" s="1"/>
  <c r="DR137" i="2"/>
  <c r="DS137" i="2" s="1"/>
  <c r="DR138" i="2"/>
  <c r="DS138" i="2" s="1"/>
  <c r="DR139" i="2"/>
  <c r="DS139" i="2" s="1"/>
  <c r="DR140" i="2"/>
  <c r="DS140" i="2" s="1"/>
  <c r="DR141" i="2"/>
  <c r="DS141" i="2" s="1"/>
  <c r="DR142" i="2"/>
  <c r="DS142" i="2" s="1"/>
  <c r="DT142" i="2" s="1"/>
  <c r="DU142" i="2" s="1"/>
  <c r="DR143" i="2"/>
  <c r="DS143" i="2" s="1"/>
  <c r="DT143" i="2" s="1"/>
  <c r="DU143" i="2" s="1"/>
  <c r="DR144" i="2"/>
  <c r="DS144" i="2" s="1"/>
  <c r="DR145" i="2"/>
  <c r="DS145" i="2" s="1"/>
  <c r="DR146" i="2"/>
  <c r="DS146" i="2" s="1"/>
  <c r="DT146" i="2" s="1"/>
  <c r="DU146" i="2" s="1"/>
  <c r="DR147" i="2"/>
  <c r="DS147" i="2" s="1"/>
  <c r="DT147" i="2" s="1"/>
  <c r="DU147" i="2" s="1"/>
  <c r="DR148" i="2"/>
  <c r="DS148" i="2" s="1"/>
  <c r="DR149" i="2"/>
  <c r="DS149" i="2" s="1"/>
  <c r="DR150" i="2"/>
  <c r="DS150" i="2" s="1"/>
  <c r="DR151" i="2"/>
  <c r="DS151" i="2" s="1"/>
  <c r="DR152" i="2"/>
  <c r="DS152" i="2" s="1"/>
  <c r="DR153" i="2"/>
  <c r="DS153" i="2" s="1"/>
  <c r="DR154" i="2"/>
  <c r="DS154" i="2" s="1"/>
  <c r="DT154" i="2" s="1"/>
  <c r="DU154" i="2" s="1"/>
  <c r="DR155" i="2"/>
  <c r="DS155" i="2" s="1"/>
  <c r="DT155" i="2" s="1"/>
  <c r="DU155" i="2" s="1"/>
  <c r="DR156" i="2"/>
  <c r="DS156" i="2" s="1"/>
  <c r="DR157" i="2"/>
  <c r="DS157" i="2" s="1"/>
  <c r="DR158" i="2"/>
  <c r="DS158" i="2" s="1"/>
  <c r="DR159" i="2"/>
  <c r="DS159" i="2" s="1"/>
  <c r="DR160" i="2"/>
  <c r="DS160" i="2" s="1"/>
  <c r="DR161" i="2"/>
  <c r="DS161" i="2" s="1"/>
  <c r="DR162" i="2"/>
  <c r="DS162" i="2" s="1"/>
  <c r="DR163" i="2"/>
  <c r="DS163" i="2" s="1"/>
  <c r="DR164" i="2"/>
  <c r="DS164" i="2" s="1"/>
  <c r="DR165" i="2"/>
  <c r="DS165" i="2" s="1"/>
  <c r="DR166" i="2"/>
  <c r="DS166" i="2" s="1"/>
  <c r="DT166" i="2" s="1"/>
  <c r="DU166" i="2" s="1"/>
  <c r="DR167" i="2"/>
  <c r="DS167" i="2" s="1"/>
  <c r="DT167" i="2" s="1"/>
  <c r="DU167" i="2" s="1"/>
  <c r="DR168" i="2"/>
  <c r="DS168" i="2" s="1"/>
  <c r="DR169" i="2"/>
  <c r="DS169" i="2" s="1"/>
  <c r="DR170" i="2"/>
  <c r="DS170" i="2" s="1"/>
  <c r="DT170" i="2" s="1"/>
  <c r="DU170" i="2" s="1"/>
  <c r="DR171" i="2"/>
  <c r="DS171" i="2" s="1"/>
  <c r="DT171" i="2" s="1"/>
  <c r="DU171" i="2" s="1"/>
  <c r="DR172" i="2"/>
  <c r="DS172" i="2" s="1"/>
  <c r="DR173" i="2"/>
  <c r="DS173" i="2" s="1"/>
  <c r="DR174" i="2"/>
  <c r="DS174" i="2" s="1"/>
  <c r="DR175" i="2"/>
  <c r="DS175" i="2" s="1"/>
  <c r="DR176" i="2"/>
  <c r="DS176" i="2" s="1"/>
  <c r="DR177" i="2"/>
  <c r="DS177" i="2" s="1"/>
  <c r="DR178" i="2"/>
  <c r="DS178" i="2" s="1"/>
  <c r="DT178" i="2" s="1"/>
  <c r="DU178" i="2" s="1"/>
  <c r="DR179" i="2"/>
  <c r="DS179" i="2" s="1"/>
  <c r="DT179" i="2" s="1"/>
  <c r="DU179" i="2" s="1"/>
  <c r="DR180" i="2"/>
  <c r="DS180" i="2" s="1"/>
  <c r="DR181" i="2"/>
  <c r="DS181" i="2" s="1"/>
  <c r="DR182" i="2"/>
  <c r="DS182" i="2" s="1"/>
  <c r="DT182" i="2" s="1"/>
  <c r="DU182" i="2" s="1"/>
  <c r="DR183" i="2"/>
  <c r="DS183" i="2" s="1"/>
  <c r="DT183" i="2" s="1"/>
  <c r="DU183" i="2" s="1"/>
  <c r="DR184" i="2"/>
  <c r="DS184" i="2" s="1"/>
  <c r="DR185" i="2"/>
  <c r="DS185" i="2" s="1"/>
  <c r="DR186" i="2"/>
  <c r="DS186" i="2" s="1"/>
  <c r="DR187" i="2"/>
  <c r="DS187" i="2" s="1"/>
  <c r="DR188" i="2"/>
  <c r="DS188" i="2" s="1"/>
  <c r="DR189" i="2"/>
  <c r="DS189" i="2" s="1"/>
  <c r="DR190" i="2"/>
  <c r="DS190" i="2" s="1"/>
  <c r="DT190" i="2" s="1"/>
  <c r="DU190" i="2" s="1"/>
  <c r="DR191" i="2"/>
  <c r="DS191" i="2" s="1"/>
  <c r="DT191" i="2" s="1"/>
  <c r="DU191" i="2" s="1"/>
  <c r="DR192" i="2"/>
  <c r="DS192" i="2" s="1"/>
  <c r="DR193" i="2"/>
  <c r="DS193" i="2" s="1"/>
  <c r="DR194" i="2"/>
  <c r="DS194" i="2" s="1"/>
  <c r="DT194" i="2" s="1"/>
  <c r="DU194" i="2" s="1"/>
  <c r="DR195" i="2"/>
  <c r="DS195" i="2" s="1"/>
  <c r="DT195" i="2" s="1"/>
  <c r="DU195" i="2" s="1"/>
  <c r="DR196" i="2"/>
  <c r="DS196" i="2" s="1"/>
  <c r="DR197" i="2"/>
  <c r="DS197" i="2" s="1"/>
  <c r="DR198" i="2"/>
  <c r="DS198" i="2" s="1"/>
  <c r="DR199" i="2"/>
  <c r="DS199" i="2" s="1"/>
  <c r="DR200" i="2"/>
  <c r="DS200" i="2" s="1"/>
  <c r="DR201" i="2"/>
  <c r="DS201" i="2" s="1"/>
  <c r="DR202" i="2"/>
  <c r="DS202" i="2" s="1"/>
  <c r="DT202" i="2" s="1"/>
  <c r="DU202" i="2" s="1"/>
  <c r="DR203" i="2"/>
  <c r="DS203" i="2" s="1"/>
  <c r="DT203" i="2" s="1"/>
  <c r="DU203" i="2" s="1"/>
  <c r="DR204" i="2"/>
  <c r="DS204" i="2" s="1"/>
  <c r="DR205" i="2"/>
  <c r="DS205" i="2" s="1"/>
  <c r="DR206" i="2"/>
  <c r="DS206" i="2" s="1"/>
  <c r="DT206" i="2" s="1"/>
  <c r="DU206" i="2" s="1"/>
  <c r="DR207" i="2"/>
  <c r="DS207" i="2" s="1"/>
  <c r="DT207" i="2" s="1"/>
  <c r="DU207" i="2" s="1"/>
  <c r="DR208" i="2"/>
  <c r="DS208" i="2" s="1"/>
  <c r="DR209" i="2"/>
  <c r="DS209" i="2" s="1"/>
  <c r="DR210" i="2"/>
  <c r="DS210" i="2" s="1"/>
  <c r="DR211" i="2"/>
  <c r="DS211" i="2" s="1"/>
  <c r="DR212" i="2"/>
  <c r="DS212" i="2" s="1"/>
  <c r="DR213" i="2"/>
  <c r="DS213" i="2" s="1"/>
  <c r="DR214" i="2"/>
  <c r="DS214" i="2" s="1"/>
  <c r="DT214" i="2" s="1"/>
  <c r="DU214" i="2" s="1"/>
  <c r="DR215" i="2"/>
  <c r="DS215" i="2" s="1"/>
  <c r="DT215" i="2" s="1"/>
  <c r="DU215" i="2" s="1"/>
  <c r="DR216" i="2"/>
  <c r="DS216" i="2" s="1"/>
  <c r="DR217" i="2"/>
  <c r="DS217" i="2" s="1"/>
  <c r="DR218" i="2"/>
  <c r="DS218" i="2" s="1"/>
  <c r="DT218" i="2" s="1"/>
  <c r="DU218" i="2" s="1"/>
  <c r="DR219" i="2"/>
  <c r="DS219" i="2" s="1"/>
  <c r="DT219" i="2" s="1"/>
  <c r="DU219" i="2" s="1"/>
  <c r="DR6" i="2"/>
  <c r="DS6" i="2" s="1"/>
  <c r="DM7" i="2"/>
  <c r="DN7" i="2" s="1"/>
  <c r="DM8" i="2"/>
  <c r="DN8" i="2" s="1"/>
  <c r="DO8" i="2" s="1"/>
  <c r="DP8" i="2" s="1"/>
  <c r="DM9" i="2"/>
  <c r="DN9" i="2" s="1"/>
  <c r="DM10" i="2"/>
  <c r="DN10" i="2" s="1"/>
  <c r="DM11" i="2"/>
  <c r="DN11" i="2" s="1"/>
  <c r="DM12" i="2"/>
  <c r="DN12" i="2" s="1"/>
  <c r="DM13" i="2"/>
  <c r="DN13" i="2" s="1"/>
  <c r="DO13" i="2" s="1"/>
  <c r="DP13" i="2" s="1"/>
  <c r="DM14" i="2"/>
  <c r="DN14" i="2" s="1"/>
  <c r="DM15" i="2"/>
  <c r="DN15" i="2" s="1"/>
  <c r="DM16" i="2"/>
  <c r="DN16" i="2" s="1"/>
  <c r="DO16" i="2" s="1"/>
  <c r="DP16" i="2" s="1"/>
  <c r="DM17" i="2"/>
  <c r="DN17" i="2" s="1"/>
  <c r="DM18" i="2"/>
  <c r="DN18" i="2" s="1"/>
  <c r="DM19" i="2"/>
  <c r="DN19" i="2" s="1"/>
  <c r="DM20" i="2"/>
  <c r="DN20" i="2" s="1"/>
  <c r="DM21" i="2"/>
  <c r="DN21" i="2" s="1"/>
  <c r="DO21" i="2" s="1"/>
  <c r="DP21" i="2" s="1"/>
  <c r="DM22" i="2"/>
  <c r="DN22" i="2" s="1"/>
  <c r="DM23" i="2"/>
  <c r="DN23" i="2" s="1"/>
  <c r="DM24" i="2"/>
  <c r="DN24" i="2" s="1"/>
  <c r="DM25" i="2"/>
  <c r="DN25" i="2" s="1"/>
  <c r="DO25" i="2" s="1"/>
  <c r="DP25" i="2" s="1"/>
  <c r="DM26" i="2"/>
  <c r="DN26" i="2" s="1"/>
  <c r="DM27" i="2"/>
  <c r="DN27" i="2" s="1"/>
  <c r="DM28" i="2"/>
  <c r="DN28" i="2" s="1"/>
  <c r="DO28" i="2" s="1"/>
  <c r="DP28" i="2" s="1"/>
  <c r="DM29" i="2"/>
  <c r="DN29" i="2" s="1"/>
  <c r="DM30" i="2"/>
  <c r="DN30" i="2" s="1"/>
  <c r="DM31" i="2"/>
  <c r="DN31" i="2" s="1"/>
  <c r="DM32" i="2"/>
  <c r="DN32" i="2" s="1"/>
  <c r="DM33" i="2"/>
  <c r="DN33" i="2" s="1"/>
  <c r="DM34" i="2"/>
  <c r="DN34" i="2" s="1"/>
  <c r="DM35" i="2"/>
  <c r="DN35" i="2" s="1"/>
  <c r="DO35" i="2" s="1"/>
  <c r="DP35" i="2" s="1"/>
  <c r="DM36" i="2"/>
  <c r="DN36" i="2" s="1"/>
  <c r="DM37" i="2"/>
  <c r="DN37" i="2" s="1"/>
  <c r="DO37" i="2" s="1"/>
  <c r="DP37" i="2" s="1"/>
  <c r="DM38" i="2"/>
  <c r="DN38" i="2" s="1"/>
  <c r="DM39" i="2"/>
  <c r="DN39" i="2" s="1"/>
  <c r="DM40" i="2"/>
  <c r="DN40" i="2" s="1"/>
  <c r="DO40" i="2" s="1"/>
  <c r="DP40" i="2" s="1"/>
  <c r="DM41" i="2"/>
  <c r="DN41" i="2" s="1"/>
  <c r="DM42" i="2"/>
  <c r="DN42" i="2" s="1"/>
  <c r="DM43" i="2"/>
  <c r="DN43" i="2" s="1"/>
  <c r="DM44" i="2"/>
  <c r="DN44" i="2" s="1"/>
  <c r="DM45" i="2"/>
  <c r="DN45" i="2" s="1"/>
  <c r="DO45" i="2" s="1"/>
  <c r="DP45" i="2" s="1"/>
  <c r="DM46" i="2"/>
  <c r="DN46" i="2" s="1"/>
  <c r="DM47" i="2"/>
  <c r="DN47" i="2" s="1"/>
  <c r="DO47" i="2" s="1"/>
  <c r="DP47" i="2" s="1"/>
  <c r="DM48" i="2"/>
  <c r="DN48" i="2" s="1"/>
  <c r="DM49" i="2"/>
  <c r="DN49" i="2" s="1"/>
  <c r="DO49" i="2" s="1"/>
  <c r="DP49" i="2" s="1"/>
  <c r="DM50" i="2"/>
  <c r="DN50" i="2" s="1"/>
  <c r="DM51" i="2"/>
  <c r="DN51" i="2" s="1"/>
  <c r="DM52" i="2"/>
  <c r="DN52" i="2" s="1"/>
  <c r="DO52" i="2" s="1"/>
  <c r="DP52" i="2" s="1"/>
  <c r="DM53" i="2"/>
  <c r="DN53" i="2" s="1"/>
  <c r="DM54" i="2"/>
  <c r="DN54" i="2" s="1"/>
  <c r="DM55" i="2"/>
  <c r="DN55" i="2" s="1"/>
  <c r="DM56" i="2"/>
  <c r="DN56" i="2" s="1"/>
  <c r="DM57" i="2"/>
  <c r="DN57" i="2" s="1"/>
  <c r="DM58" i="2"/>
  <c r="DN58" i="2" s="1"/>
  <c r="DM59" i="2"/>
  <c r="DN59" i="2" s="1"/>
  <c r="DO59" i="2" s="1"/>
  <c r="DP59" i="2" s="1"/>
  <c r="DM60" i="2"/>
  <c r="DN60" i="2" s="1"/>
  <c r="DM61" i="2"/>
  <c r="DN61" i="2" s="1"/>
  <c r="DO61" i="2" s="1"/>
  <c r="DP61" i="2" s="1"/>
  <c r="DM62" i="2"/>
  <c r="DN62" i="2" s="1"/>
  <c r="DM63" i="2"/>
  <c r="DN63" i="2" s="1"/>
  <c r="DM64" i="2"/>
  <c r="DN64" i="2" s="1"/>
  <c r="DO64" i="2" s="1"/>
  <c r="DP64" i="2" s="1"/>
  <c r="DM65" i="2"/>
  <c r="DN65" i="2" s="1"/>
  <c r="DM66" i="2"/>
  <c r="DN66" i="2" s="1"/>
  <c r="DM67" i="2"/>
  <c r="DN67" i="2" s="1"/>
  <c r="DM68" i="2"/>
  <c r="DN68" i="2" s="1"/>
  <c r="DO68" i="2" s="1"/>
  <c r="DP68" i="2" s="1"/>
  <c r="DM69" i="2"/>
  <c r="DN69" i="2" s="1"/>
  <c r="DO69" i="2" s="1"/>
  <c r="DP69" i="2" s="1"/>
  <c r="DM70" i="2"/>
  <c r="DN70" i="2" s="1"/>
  <c r="DM71" i="2"/>
  <c r="DN71" i="2" s="1"/>
  <c r="DO71" i="2" s="1"/>
  <c r="DP71" i="2" s="1"/>
  <c r="DM72" i="2"/>
  <c r="DN72" i="2" s="1"/>
  <c r="DM73" i="2"/>
  <c r="DN73" i="2" s="1"/>
  <c r="DO73" i="2" s="1"/>
  <c r="DP73" i="2" s="1"/>
  <c r="DM74" i="2"/>
  <c r="DN74" i="2" s="1"/>
  <c r="DM75" i="2"/>
  <c r="DN75" i="2" s="1"/>
  <c r="DM76" i="2"/>
  <c r="DN76" i="2" s="1"/>
  <c r="DO76" i="2" s="1"/>
  <c r="DP76" i="2" s="1"/>
  <c r="DM77" i="2"/>
  <c r="DN77" i="2" s="1"/>
  <c r="DM78" i="2"/>
  <c r="DN78" i="2" s="1"/>
  <c r="DM79" i="2"/>
  <c r="DN79" i="2" s="1"/>
  <c r="DM80" i="2"/>
  <c r="DN80" i="2" s="1"/>
  <c r="DM81" i="2"/>
  <c r="DN81" i="2" s="1"/>
  <c r="DM82" i="2"/>
  <c r="DN82" i="2" s="1"/>
  <c r="DM83" i="2"/>
  <c r="DN83" i="2" s="1"/>
  <c r="DO83" i="2" s="1"/>
  <c r="DP83" i="2" s="1"/>
  <c r="DM84" i="2"/>
  <c r="DN84" i="2" s="1"/>
  <c r="DM85" i="2"/>
  <c r="DN85" i="2" s="1"/>
  <c r="DO85" i="2" s="1"/>
  <c r="DP85" i="2" s="1"/>
  <c r="DM86" i="2"/>
  <c r="DN86" i="2" s="1"/>
  <c r="DM87" i="2"/>
  <c r="DN87" i="2" s="1"/>
  <c r="DM88" i="2"/>
  <c r="DN88" i="2" s="1"/>
  <c r="DO88" i="2" s="1"/>
  <c r="DP88" i="2" s="1"/>
  <c r="DM89" i="2"/>
  <c r="DN89" i="2" s="1"/>
  <c r="DM90" i="2"/>
  <c r="DN90" i="2" s="1"/>
  <c r="DM91" i="2"/>
  <c r="DN91" i="2" s="1"/>
  <c r="DM92" i="2"/>
  <c r="DN92" i="2" s="1"/>
  <c r="DM93" i="2"/>
  <c r="DN93" i="2" s="1"/>
  <c r="DO93" i="2" s="1"/>
  <c r="DP93" i="2" s="1"/>
  <c r="DM94" i="2"/>
  <c r="DN94" i="2" s="1"/>
  <c r="DM95" i="2"/>
  <c r="DN95" i="2" s="1"/>
  <c r="DO95" i="2" s="1"/>
  <c r="DP95" i="2" s="1"/>
  <c r="DM96" i="2"/>
  <c r="DN96" i="2" s="1"/>
  <c r="DM97" i="2"/>
  <c r="DN97" i="2" s="1"/>
  <c r="DO97" i="2" s="1"/>
  <c r="DP97" i="2" s="1"/>
  <c r="DM98" i="2"/>
  <c r="DN98" i="2" s="1"/>
  <c r="DM99" i="2"/>
  <c r="DN99" i="2" s="1"/>
  <c r="DM100" i="2"/>
  <c r="DN100" i="2" s="1"/>
  <c r="DO100" i="2" s="1"/>
  <c r="DP100" i="2" s="1"/>
  <c r="DM101" i="2"/>
  <c r="DN101" i="2" s="1"/>
  <c r="DM102" i="2"/>
  <c r="DN102" i="2" s="1"/>
  <c r="DM103" i="2"/>
  <c r="DN103" i="2" s="1"/>
  <c r="DM104" i="2"/>
  <c r="DN104" i="2" s="1"/>
  <c r="DM105" i="2"/>
  <c r="DN105" i="2" s="1"/>
  <c r="DM106" i="2"/>
  <c r="DN106" i="2" s="1"/>
  <c r="DM107" i="2"/>
  <c r="DN107" i="2" s="1"/>
  <c r="DO107" i="2" s="1"/>
  <c r="DP107" i="2" s="1"/>
  <c r="DM108" i="2"/>
  <c r="DN108" i="2" s="1"/>
  <c r="DM109" i="2"/>
  <c r="DN109" i="2" s="1"/>
  <c r="DO109" i="2" s="1"/>
  <c r="DP109" i="2" s="1"/>
  <c r="DM110" i="2"/>
  <c r="DN110" i="2" s="1"/>
  <c r="DM111" i="2"/>
  <c r="DN111" i="2" s="1"/>
  <c r="DM112" i="2"/>
  <c r="DN112" i="2" s="1"/>
  <c r="DO112" i="2" s="1"/>
  <c r="DP112" i="2" s="1"/>
  <c r="DM113" i="2"/>
  <c r="DN113" i="2" s="1"/>
  <c r="DM114" i="2"/>
  <c r="DN114" i="2" s="1"/>
  <c r="DM115" i="2"/>
  <c r="DN115" i="2" s="1"/>
  <c r="DM116" i="2"/>
  <c r="DN116" i="2" s="1"/>
  <c r="DO116" i="2" s="1"/>
  <c r="DP116" i="2" s="1"/>
  <c r="DM117" i="2"/>
  <c r="DN117" i="2" s="1"/>
  <c r="DM118" i="2"/>
  <c r="DN118" i="2" s="1"/>
  <c r="DM119" i="2"/>
  <c r="DN119" i="2" s="1"/>
  <c r="DO119" i="2" s="1"/>
  <c r="DP119" i="2" s="1"/>
  <c r="DM120" i="2"/>
  <c r="DN120" i="2" s="1"/>
  <c r="DM121" i="2"/>
  <c r="DN121" i="2" s="1"/>
  <c r="DM122" i="2"/>
  <c r="DN122" i="2" s="1"/>
  <c r="DM123" i="2"/>
  <c r="DN123" i="2" s="1"/>
  <c r="DM124" i="2"/>
  <c r="DN124" i="2" s="1"/>
  <c r="DO124" i="2" s="1"/>
  <c r="DP124" i="2" s="1"/>
  <c r="DM125" i="2"/>
  <c r="DN125" i="2" s="1"/>
  <c r="DM126" i="2"/>
  <c r="DN126" i="2" s="1"/>
  <c r="DM127" i="2"/>
  <c r="DN127" i="2" s="1"/>
  <c r="DM128" i="2"/>
  <c r="DN128" i="2" s="1"/>
  <c r="DM129" i="2"/>
  <c r="DN129" i="2" s="1"/>
  <c r="DO129" i="2" s="1"/>
  <c r="DP129" i="2" s="1"/>
  <c r="DM130" i="2"/>
  <c r="DN130" i="2" s="1"/>
  <c r="DM131" i="2"/>
  <c r="DN131" i="2" s="1"/>
  <c r="DO131" i="2" s="1"/>
  <c r="DP131" i="2" s="1"/>
  <c r="DM132" i="2"/>
  <c r="DN132" i="2" s="1"/>
  <c r="DM133" i="2"/>
  <c r="DN133" i="2" s="1"/>
  <c r="DM134" i="2"/>
  <c r="DN134" i="2" s="1"/>
  <c r="DM135" i="2"/>
  <c r="DN135" i="2" s="1"/>
  <c r="DM136" i="2"/>
  <c r="DN136" i="2" s="1"/>
  <c r="DO136" i="2" s="1"/>
  <c r="DP136" i="2" s="1"/>
  <c r="DM137" i="2"/>
  <c r="DN137" i="2" s="1"/>
  <c r="DM138" i="2"/>
  <c r="DN138" i="2" s="1"/>
  <c r="DM139" i="2"/>
  <c r="DN139" i="2" s="1"/>
  <c r="DM140" i="2"/>
  <c r="DN140" i="2" s="1"/>
  <c r="DM141" i="2"/>
  <c r="DN141" i="2" s="1"/>
  <c r="DO141" i="2" s="1"/>
  <c r="DP141" i="2" s="1"/>
  <c r="DM142" i="2"/>
  <c r="DN142" i="2" s="1"/>
  <c r="DM143" i="2"/>
  <c r="DN143" i="2" s="1"/>
  <c r="DO143" i="2" s="1"/>
  <c r="DP143" i="2" s="1"/>
  <c r="DM144" i="2"/>
  <c r="DN144" i="2" s="1"/>
  <c r="DO144" i="2" s="1"/>
  <c r="DP144" i="2" s="1"/>
  <c r="DM145" i="2"/>
  <c r="DN145" i="2" s="1"/>
  <c r="DO145" i="2" s="1"/>
  <c r="DP145" i="2" s="1"/>
  <c r="DM146" i="2"/>
  <c r="DN146" i="2" s="1"/>
  <c r="DM147" i="2"/>
  <c r="DN147" i="2" s="1"/>
  <c r="DM148" i="2"/>
  <c r="DN148" i="2" s="1"/>
  <c r="DM149" i="2"/>
  <c r="DN149" i="2" s="1"/>
  <c r="DM150" i="2"/>
  <c r="DN150" i="2" s="1"/>
  <c r="DM151" i="2"/>
  <c r="DN151" i="2" s="1"/>
  <c r="DM152" i="2"/>
  <c r="DN152" i="2" s="1"/>
  <c r="DM153" i="2"/>
  <c r="DN153" i="2" s="1"/>
  <c r="DO153" i="2" s="1"/>
  <c r="DP153" i="2" s="1"/>
  <c r="DM154" i="2"/>
  <c r="DN154" i="2" s="1"/>
  <c r="DM155" i="2"/>
  <c r="DN155" i="2" s="1"/>
  <c r="DM156" i="2"/>
  <c r="DN156" i="2" s="1"/>
  <c r="DM157" i="2"/>
  <c r="DN157" i="2" s="1"/>
  <c r="DO157" i="2" s="1"/>
  <c r="DP157" i="2" s="1"/>
  <c r="DM158" i="2"/>
  <c r="DN158" i="2" s="1"/>
  <c r="DM159" i="2"/>
  <c r="DN159" i="2" s="1"/>
  <c r="DM160" i="2"/>
  <c r="DN160" i="2" s="1"/>
  <c r="DM161" i="2"/>
  <c r="DN161" i="2" s="1"/>
  <c r="DM162" i="2"/>
  <c r="DN162" i="2" s="1"/>
  <c r="DM163" i="2"/>
  <c r="DN163" i="2" s="1"/>
  <c r="DM164" i="2"/>
  <c r="DN164" i="2" s="1"/>
  <c r="DM165" i="2"/>
  <c r="DN165" i="2" s="1"/>
  <c r="DO165" i="2" s="1"/>
  <c r="DP165" i="2" s="1"/>
  <c r="DM166" i="2"/>
  <c r="DN166" i="2" s="1"/>
  <c r="DM167" i="2"/>
  <c r="DN167" i="2" s="1"/>
  <c r="DM168" i="2"/>
  <c r="DN168" i="2" s="1"/>
  <c r="DO168" i="2" s="1"/>
  <c r="DP168" i="2" s="1"/>
  <c r="DM169" i="2"/>
  <c r="DN169" i="2" s="1"/>
  <c r="DO169" i="2" s="1"/>
  <c r="DP169" i="2" s="1"/>
  <c r="DM170" i="2"/>
  <c r="DN170" i="2" s="1"/>
  <c r="DM171" i="2"/>
  <c r="DN171" i="2" s="1"/>
  <c r="DM172" i="2"/>
  <c r="DN172" i="2" s="1"/>
  <c r="DM173" i="2"/>
  <c r="DN173" i="2" s="1"/>
  <c r="DM174" i="2"/>
  <c r="DN174" i="2" s="1"/>
  <c r="DM175" i="2"/>
  <c r="DN175" i="2" s="1"/>
  <c r="DM176" i="2"/>
  <c r="DN176" i="2" s="1"/>
  <c r="DM177" i="2"/>
  <c r="DN177" i="2" s="1"/>
  <c r="DO177" i="2" s="1"/>
  <c r="DP177" i="2" s="1"/>
  <c r="DM178" i="2"/>
  <c r="DN178" i="2" s="1"/>
  <c r="DM179" i="2"/>
  <c r="DN179" i="2" s="1"/>
  <c r="DM180" i="2"/>
  <c r="DN180" i="2" s="1"/>
  <c r="DM181" i="2"/>
  <c r="DN181" i="2" s="1"/>
  <c r="DO181" i="2" s="1"/>
  <c r="DP181" i="2" s="1"/>
  <c r="DM182" i="2"/>
  <c r="DN182" i="2" s="1"/>
  <c r="DM183" i="2"/>
  <c r="DN183" i="2" s="1"/>
  <c r="DM184" i="2"/>
  <c r="DN184" i="2" s="1"/>
  <c r="DM185" i="2"/>
  <c r="DN185" i="2" s="1"/>
  <c r="DM186" i="2"/>
  <c r="DN186" i="2" s="1"/>
  <c r="DM187" i="2"/>
  <c r="DN187" i="2" s="1"/>
  <c r="DM188" i="2"/>
  <c r="DN188" i="2" s="1"/>
  <c r="DM189" i="2"/>
  <c r="DN189" i="2" s="1"/>
  <c r="DO189" i="2" s="1"/>
  <c r="DP189" i="2" s="1"/>
  <c r="DM190" i="2"/>
  <c r="DN190" i="2" s="1"/>
  <c r="DM191" i="2"/>
  <c r="DN191" i="2" s="1"/>
  <c r="DM192" i="2"/>
  <c r="DN192" i="2" s="1"/>
  <c r="DO192" i="2" s="1"/>
  <c r="DP192" i="2" s="1"/>
  <c r="DM193" i="2"/>
  <c r="DN193" i="2" s="1"/>
  <c r="DO193" i="2" s="1"/>
  <c r="DP193" i="2" s="1"/>
  <c r="DM194" i="2"/>
  <c r="DN194" i="2" s="1"/>
  <c r="DM195" i="2"/>
  <c r="DN195" i="2" s="1"/>
  <c r="DM196" i="2"/>
  <c r="DN196" i="2" s="1"/>
  <c r="DM197" i="2"/>
  <c r="DN197" i="2" s="1"/>
  <c r="DM198" i="2"/>
  <c r="DN198" i="2" s="1"/>
  <c r="DM199" i="2"/>
  <c r="DN199" i="2" s="1"/>
  <c r="DM200" i="2"/>
  <c r="DN200" i="2" s="1"/>
  <c r="DM201" i="2"/>
  <c r="DN201" i="2" s="1"/>
  <c r="DO201" i="2" s="1"/>
  <c r="DP201" i="2" s="1"/>
  <c r="DM202" i="2"/>
  <c r="DN202" i="2" s="1"/>
  <c r="DM203" i="2"/>
  <c r="DN203" i="2" s="1"/>
  <c r="DM204" i="2"/>
  <c r="DN204" i="2" s="1"/>
  <c r="DM205" i="2"/>
  <c r="DN205" i="2" s="1"/>
  <c r="DO205" i="2" s="1"/>
  <c r="DP205" i="2" s="1"/>
  <c r="DM206" i="2"/>
  <c r="DN206" i="2" s="1"/>
  <c r="DM207" i="2"/>
  <c r="DN207" i="2" s="1"/>
  <c r="DM208" i="2"/>
  <c r="DN208" i="2" s="1"/>
  <c r="DM209" i="2"/>
  <c r="DN209" i="2" s="1"/>
  <c r="DM210" i="2"/>
  <c r="DN210" i="2" s="1"/>
  <c r="DM211" i="2"/>
  <c r="DN211" i="2" s="1"/>
  <c r="DM212" i="2"/>
  <c r="DN212" i="2" s="1"/>
  <c r="DM213" i="2"/>
  <c r="DN213" i="2" s="1"/>
  <c r="DO213" i="2" s="1"/>
  <c r="DP213" i="2" s="1"/>
  <c r="DM214" i="2"/>
  <c r="DN214" i="2" s="1"/>
  <c r="DM215" i="2"/>
  <c r="DN215" i="2" s="1"/>
  <c r="DM216" i="2"/>
  <c r="DN216" i="2" s="1"/>
  <c r="DO216" i="2" s="1"/>
  <c r="DP216" i="2" s="1"/>
  <c r="DM217" i="2"/>
  <c r="DN217" i="2" s="1"/>
  <c r="DO217" i="2" s="1"/>
  <c r="DP217" i="2" s="1"/>
  <c r="DM218" i="2"/>
  <c r="DN218" i="2" s="1"/>
  <c r="DM219" i="2"/>
  <c r="DN219" i="2" s="1"/>
  <c r="DM6" i="2"/>
  <c r="DN6" i="2" s="1"/>
  <c r="DH7" i="2"/>
  <c r="DI7" i="2" s="1"/>
  <c r="DH8" i="2"/>
  <c r="DI8" i="2" s="1"/>
  <c r="DH9" i="2"/>
  <c r="DI9" i="2" s="1"/>
  <c r="DJ9" i="2" s="1"/>
  <c r="DK9" i="2" s="1"/>
  <c r="DH10" i="2"/>
  <c r="DI10" i="2" s="1"/>
  <c r="DJ10" i="2" s="1"/>
  <c r="DK10" i="2" s="1"/>
  <c r="DL10" i="2" s="1"/>
  <c r="DH11" i="2"/>
  <c r="DI11" i="2" s="1"/>
  <c r="DJ11" i="2" s="1"/>
  <c r="DK11" i="2" s="1"/>
  <c r="DH12" i="2"/>
  <c r="DI12" i="2" s="1"/>
  <c r="DJ12" i="2" s="1"/>
  <c r="DK12" i="2" s="1"/>
  <c r="DH13" i="2"/>
  <c r="DI13" i="2" s="1"/>
  <c r="DJ13" i="2" s="1"/>
  <c r="DK13" i="2" s="1"/>
  <c r="DH14" i="2"/>
  <c r="DI14" i="2" s="1"/>
  <c r="DH15" i="2"/>
  <c r="DI15" i="2" s="1"/>
  <c r="DH16" i="2"/>
  <c r="DI16" i="2" s="1"/>
  <c r="DH17" i="2"/>
  <c r="DI17" i="2" s="1"/>
  <c r="DH18" i="2"/>
  <c r="DI18" i="2" s="1"/>
  <c r="DH19" i="2"/>
  <c r="DI19" i="2" s="1"/>
  <c r="DH20" i="2"/>
  <c r="DI20" i="2" s="1"/>
  <c r="DH21" i="2"/>
  <c r="DI21" i="2" s="1"/>
  <c r="DJ21" i="2" s="1"/>
  <c r="DK21" i="2" s="1"/>
  <c r="DH22" i="2"/>
  <c r="DI22" i="2" s="1"/>
  <c r="DJ22" i="2" s="1"/>
  <c r="DK22" i="2" s="1"/>
  <c r="DL22" i="2" s="1"/>
  <c r="DH23" i="2"/>
  <c r="DI23" i="2" s="1"/>
  <c r="DJ23" i="2" s="1"/>
  <c r="DK23" i="2" s="1"/>
  <c r="DH24" i="2"/>
  <c r="DI24" i="2" s="1"/>
  <c r="DJ24" i="2" s="1"/>
  <c r="DK24" i="2" s="1"/>
  <c r="DH25" i="2"/>
  <c r="DI25" i="2" s="1"/>
  <c r="DJ25" i="2" s="1"/>
  <c r="DK25" i="2" s="1"/>
  <c r="DH26" i="2"/>
  <c r="DI26" i="2" s="1"/>
  <c r="DH27" i="2"/>
  <c r="DI27" i="2" s="1"/>
  <c r="DH28" i="2"/>
  <c r="DI28" i="2" s="1"/>
  <c r="DH29" i="2"/>
  <c r="DI29" i="2" s="1"/>
  <c r="DH30" i="2"/>
  <c r="DI30" i="2" s="1"/>
  <c r="DH31" i="2"/>
  <c r="DI31" i="2" s="1"/>
  <c r="DH32" i="2"/>
  <c r="DI32" i="2" s="1"/>
  <c r="DH33" i="2"/>
  <c r="DI33" i="2" s="1"/>
  <c r="DJ33" i="2" s="1"/>
  <c r="DK33" i="2" s="1"/>
  <c r="DH34" i="2"/>
  <c r="DI34" i="2" s="1"/>
  <c r="DJ34" i="2" s="1"/>
  <c r="DK34" i="2" s="1"/>
  <c r="DL34" i="2" s="1"/>
  <c r="DH35" i="2"/>
  <c r="DI35" i="2" s="1"/>
  <c r="DJ35" i="2" s="1"/>
  <c r="DK35" i="2" s="1"/>
  <c r="DH36" i="2"/>
  <c r="DI36" i="2" s="1"/>
  <c r="DJ36" i="2" s="1"/>
  <c r="DK36" i="2" s="1"/>
  <c r="DH37" i="2"/>
  <c r="DI37" i="2" s="1"/>
  <c r="DJ37" i="2" s="1"/>
  <c r="DK37" i="2" s="1"/>
  <c r="DH38" i="2"/>
  <c r="DI38" i="2" s="1"/>
  <c r="DH39" i="2"/>
  <c r="DI39" i="2" s="1"/>
  <c r="DH40" i="2"/>
  <c r="DI40" i="2" s="1"/>
  <c r="DH41" i="2"/>
  <c r="DI41" i="2" s="1"/>
  <c r="DH42" i="2"/>
  <c r="DI42" i="2" s="1"/>
  <c r="DH43" i="2"/>
  <c r="DI43" i="2" s="1"/>
  <c r="DH44" i="2"/>
  <c r="DI44" i="2" s="1"/>
  <c r="DH45" i="2"/>
  <c r="DI45" i="2" s="1"/>
  <c r="DJ45" i="2" s="1"/>
  <c r="DK45" i="2" s="1"/>
  <c r="DH46" i="2"/>
  <c r="DI46" i="2" s="1"/>
  <c r="DJ46" i="2" s="1"/>
  <c r="DK46" i="2" s="1"/>
  <c r="DL46" i="2" s="1"/>
  <c r="DH47" i="2"/>
  <c r="DI47" i="2" s="1"/>
  <c r="DJ47" i="2" s="1"/>
  <c r="DK47" i="2" s="1"/>
  <c r="DH48" i="2"/>
  <c r="DI48" i="2" s="1"/>
  <c r="DJ48" i="2" s="1"/>
  <c r="DK48" i="2" s="1"/>
  <c r="DH49" i="2"/>
  <c r="DI49" i="2" s="1"/>
  <c r="DJ49" i="2" s="1"/>
  <c r="DK49" i="2" s="1"/>
  <c r="DH50" i="2"/>
  <c r="DI50" i="2" s="1"/>
  <c r="DH51" i="2"/>
  <c r="DI51" i="2" s="1"/>
  <c r="DH52" i="2"/>
  <c r="DI52" i="2" s="1"/>
  <c r="DH53" i="2"/>
  <c r="DI53" i="2" s="1"/>
  <c r="DH54" i="2"/>
  <c r="DI54" i="2" s="1"/>
  <c r="DH55" i="2"/>
  <c r="DI55" i="2" s="1"/>
  <c r="DH56" i="2"/>
  <c r="DI56" i="2" s="1"/>
  <c r="DH57" i="2"/>
  <c r="DI57" i="2" s="1"/>
  <c r="DJ57" i="2" s="1"/>
  <c r="DK57" i="2" s="1"/>
  <c r="DH58" i="2"/>
  <c r="DI58" i="2" s="1"/>
  <c r="DJ58" i="2" s="1"/>
  <c r="DK58" i="2" s="1"/>
  <c r="DL58" i="2" s="1"/>
  <c r="DH59" i="2"/>
  <c r="DI59" i="2" s="1"/>
  <c r="DJ59" i="2" s="1"/>
  <c r="DK59" i="2" s="1"/>
  <c r="DH60" i="2"/>
  <c r="DI60" i="2" s="1"/>
  <c r="DJ60" i="2" s="1"/>
  <c r="DK60" i="2" s="1"/>
  <c r="DH61" i="2"/>
  <c r="DI61" i="2" s="1"/>
  <c r="DJ61" i="2" s="1"/>
  <c r="DK61" i="2" s="1"/>
  <c r="DH62" i="2"/>
  <c r="DI62" i="2" s="1"/>
  <c r="DH63" i="2"/>
  <c r="DI63" i="2" s="1"/>
  <c r="DH64" i="2"/>
  <c r="DI64" i="2" s="1"/>
  <c r="DH65" i="2"/>
  <c r="DI65" i="2" s="1"/>
  <c r="DH66" i="2"/>
  <c r="DI66" i="2" s="1"/>
  <c r="DH67" i="2"/>
  <c r="DI67" i="2" s="1"/>
  <c r="DH68" i="2"/>
  <c r="DI68" i="2" s="1"/>
  <c r="DH69" i="2"/>
  <c r="DI69" i="2" s="1"/>
  <c r="DJ69" i="2" s="1"/>
  <c r="DK69" i="2" s="1"/>
  <c r="DH70" i="2"/>
  <c r="DI70" i="2" s="1"/>
  <c r="DJ70" i="2" s="1"/>
  <c r="DK70" i="2" s="1"/>
  <c r="DL70" i="2" s="1"/>
  <c r="DH71" i="2"/>
  <c r="DI71" i="2" s="1"/>
  <c r="DJ71" i="2" s="1"/>
  <c r="DK71" i="2" s="1"/>
  <c r="DH72" i="2"/>
  <c r="DI72" i="2" s="1"/>
  <c r="DJ72" i="2" s="1"/>
  <c r="DK72" i="2" s="1"/>
  <c r="DH73" i="2"/>
  <c r="DI73" i="2" s="1"/>
  <c r="DH74" i="2"/>
  <c r="DI74" i="2" s="1"/>
  <c r="DH75" i="2"/>
  <c r="DI75" i="2" s="1"/>
  <c r="DH76" i="2"/>
  <c r="DI76" i="2" s="1"/>
  <c r="DH77" i="2"/>
  <c r="DI77" i="2" s="1"/>
  <c r="DH78" i="2"/>
  <c r="DI78" i="2" s="1"/>
  <c r="DH79" i="2"/>
  <c r="DI79" i="2" s="1"/>
  <c r="DH80" i="2"/>
  <c r="DI80" i="2" s="1"/>
  <c r="DH81" i="2"/>
  <c r="DI81" i="2" s="1"/>
  <c r="DJ81" i="2" s="1"/>
  <c r="DK81" i="2" s="1"/>
  <c r="DH82" i="2"/>
  <c r="DI82" i="2" s="1"/>
  <c r="DJ82" i="2" s="1"/>
  <c r="DK82" i="2" s="1"/>
  <c r="DL82" i="2" s="1"/>
  <c r="DH83" i="2"/>
  <c r="DI83" i="2" s="1"/>
  <c r="DJ83" i="2" s="1"/>
  <c r="DK83" i="2" s="1"/>
  <c r="DH84" i="2"/>
  <c r="DI84" i="2" s="1"/>
  <c r="DJ84" i="2" s="1"/>
  <c r="DK84" i="2" s="1"/>
  <c r="DH85" i="2"/>
  <c r="DI85" i="2" s="1"/>
  <c r="DJ85" i="2" s="1"/>
  <c r="DK85" i="2" s="1"/>
  <c r="DH86" i="2"/>
  <c r="DI86" i="2" s="1"/>
  <c r="DH87" i="2"/>
  <c r="DI87" i="2" s="1"/>
  <c r="DH88" i="2"/>
  <c r="DI88" i="2" s="1"/>
  <c r="DH89" i="2"/>
  <c r="DI89" i="2" s="1"/>
  <c r="DH90" i="2"/>
  <c r="DI90" i="2" s="1"/>
  <c r="DH91" i="2"/>
  <c r="DI91" i="2" s="1"/>
  <c r="DH92" i="2"/>
  <c r="DI92" i="2" s="1"/>
  <c r="DH93" i="2"/>
  <c r="DI93" i="2" s="1"/>
  <c r="DJ93" i="2" s="1"/>
  <c r="DK93" i="2" s="1"/>
  <c r="DH94" i="2"/>
  <c r="DI94" i="2" s="1"/>
  <c r="DJ94" i="2" s="1"/>
  <c r="DK94" i="2" s="1"/>
  <c r="DL94" i="2" s="1"/>
  <c r="DH95" i="2"/>
  <c r="DI95" i="2" s="1"/>
  <c r="DJ95" i="2" s="1"/>
  <c r="DK95" i="2" s="1"/>
  <c r="DH96" i="2"/>
  <c r="DI96" i="2" s="1"/>
  <c r="DJ96" i="2" s="1"/>
  <c r="DK96" i="2" s="1"/>
  <c r="DH97" i="2"/>
  <c r="DI97" i="2" s="1"/>
  <c r="DJ97" i="2" s="1"/>
  <c r="DK97" i="2" s="1"/>
  <c r="DH98" i="2"/>
  <c r="DI98" i="2" s="1"/>
  <c r="DH99" i="2"/>
  <c r="DI99" i="2" s="1"/>
  <c r="DH100" i="2"/>
  <c r="DI100" i="2" s="1"/>
  <c r="DH101" i="2"/>
  <c r="DI101" i="2" s="1"/>
  <c r="DH102" i="2"/>
  <c r="DI102" i="2" s="1"/>
  <c r="DH103" i="2"/>
  <c r="DI103" i="2" s="1"/>
  <c r="DH104" i="2"/>
  <c r="DI104" i="2" s="1"/>
  <c r="DH105" i="2"/>
  <c r="DI105" i="2" s="1"/>
  <c r="DJ105" i="2" s="1"/>
  <c r="DK105" i="2" s="1"/>
  <c r="DH106" i="2"/>
  <c r="DI106" i="2" s="1"/>
  <c r="DJ106" i="2" s="1"/>
  <c r="DK106" i="2" s="1"/>
  <c r="DL106" i="2" s="1"/>
  <c r="DH107" i="2"/>
  <c r="DI107" i="2" s="1"/>
  <c r="DJ107" i="2" s="1"/>
  <c r="DK107" i="2" s="1"/>
  <c r="DH108" i="2"/>
  <c r="DI108" i="2" s="1"/>
  <c r="DJ108" i="2" s="1"/>
  <c r="DK108" i="2" s="1"/>
  <c r="DH109" i="2"/>
  <c r="DI109" i="2" s="1"/>
  <c r="DJ109" i="2" s="1"/>
  <c r="DK109" i="2" s="1"/>
  <c r="DH110" i="2"/>
  <c r="DI110" i="2" s="1"/>
  <c r="DH111" i="2"/>
  <c r="DI111" i="2" s="1"/>
  <c r="DH112" i="2"/>
  <c r="DI112" i="2" s="1"/>
  <c r="DH113" i="2"/>
  <c r="DI113" i="2" s="1"/>
  <c r="DH114" i="2"/>
  <c r="DI114" i="2" s="1"/>
  <c r="DH115" i="2"/>
  <c r="DI115" i="2" s="1"/>
  <c r="DH116" i="2"/>
  <c r="DI116" i="2" s="1"/>
  <c r="DH117" i="2"/>
  <c r="DI117" i="2" s="1"/>
  <c r="DJ117" i="2" s="1"/>
  <c r="DK117" i="2" s="1"/>
  <c r="DH118" i="2"/>
  <c r="DI118" i="2" s="1"/>
  <c r="DJ118" i="2" s="1"/>
  <c r="DK118" i="2" s="1"/>
  <c r="DL118" i="2" s="1"/>
  <c r="DH119" i="2"/>
  <c r="DI119" i="2" s="1"/>
  <c r="DJ119" i="2" s="1"/>
  <c r="DK119" i="2" s="1"/>
  <c r="DH120" i="2"/>
  <c r="DI120" i="2" s="1"/>
  <c r="DJ120" i="2" s="1"/>
  <c r="DK120" i="2" s="1"/>
  <c r="DH121" i="2"/>
  <c r="DI121" i="2" s="1"/>
  <c r="DJ121" i="2" s="1"/>
  <c r="DK121" i="2" s="1"/>
  <c r="DH122" i="2"/>
  <c r="DI122" i="2" s="1"/>
  <c r="DH123" i="2"/>
  <c r="DI123" i="2" s="1"/>
  <c r="DH124" i="2"/>
  <c r="DI124" i="2" s="1"/>
  <c r="DH125" i="2"/>
  <c r="DI125" i="2" s="1"/>
  <c r="DH126" i="2"/>
  <c r="DI126" i="2" s="1"/>
  <c r="DH127" i="2"/>
  <c r="DI127" i="2" s="1"/>
  <c r="DH128" i="2"/>
  <c r="DI128" i="2" s="1"/>
  <c r="DH129" i="2"/>
  <c r="DI129" i="2" s="1"/>
  <c r="DJ129" i="2" s="1"/>
  <c r="DK129" i="2" s="1"/>
  <c r="DH130" i="2"/>
  <c r="DI130" i="2" s="1"/>
  <c r="DJ130" i="2" s="1"/>
  <c r="DK130" i="2" s="1"/>
  <c r="DL130" i="2" s="1"/>
  <c r="DH131" i="2"/>
  <c r="DI131" i="2" s="1"/>
  <c r="DJ131" i="2" s="1"/>
  <c r="DK131" i="2" s="1"/>
  <c r="DH132" i="2"/>
  <c r="DI132" i="2" s="1"/>
  <c r="DJ132" i="2" s="1"/>
  <c r="DK132" i="2" s="1"/>
  <c r="DH133" i="2"/>
  <c r="DI133" i="2" s="1"/>
  <c r="DJ133" i="2" s="1"/>
  <c r="DK133" i="2" s="1"/>
  <c r="DH134" i="2"/>
  <c r="DI134" i="2" s="1"/>
  <c r="DH135" i="2"/>
  <c r="DI135" i="2" s="1"/>
  <c r="DH136" i="2"/>
  <c r="DI136" i="2" s="1"/>
  <c r="DH137" i="2"/>
  <c r="DI137" i="2" s="1"/>
  <c r="DH138" i="2"/>
  <c r="DI138" i="2" s="1"/>
  <c r="DH139" i="2"/>
  <c r="DI139" i="2" s="1"/>
  <c r="DH140" i="2"/>
  <c r="DI140" i="2" s="1"/>
  <c r="DH141" i="2"/>
  <c r="DI141" i="2" s="1"/>
  <c r="DJ141" i="2" s="1"/>
  <c r="DK141" i="2" s="1"/>
  <c r="DH142" i="2"/>
  <c r="DI142" i="2" s="1"/>
  <c r="DJ142" i="2" s="1"/>
  <c r="DK142" i="2" s="1"/>
  <c r="DL142" i="2" s="1"/>
  <c r="DH143" i="2"/>
  <c r="DI143" i="2" s="1"/>
  <c r="DJ143" i="2" s="1"/>
  <c r="DK143" i="2" s="1"/>
  <c r="DH144" i="2"/>
  <c r="DI144" i="2" s="1"/>
  <c r="DJ144" i="2" s="1"/>
  <c r="DK144" i="2" s="1"/>
  <c r="DH145" i="2"/>
  <c r="DI145" i="2" s="1"/>
  <c r="DH146" i="2"/>
  <c r="DI146" i="2" s="1"/>
  <c r="DH147" i="2"/>
  <c r="DI147" i="2" s="1"/>
  <c r="DH148" i="2"/>
  <c r="DI148" i="2" s="1"/>
  <c r="DH149" i="2"/>
  <c r="DI149" i="2" s="1"/>
  <c r="DH150" i="2"/>
  <c r="DI150" i="2" s="1"/>
  <c r="DH151" i="2"/>
  <c r="DI151" i="2" s="1"/>
  <c r="DH152" i="2"/>
  <c r="DI152" i="2" s="1"/>
  <c r="DH153" i="2"/>
  <c r="DI153" i="2" s="1"/>
  <c r="DJ153" i="2" s="1"/>
  <c r="DK153" i="2" s="1"/>
  <c r="DH154" i="2"/>
  <c r="DI154" i="2" s="1"/>
  <c r="DJ154" i="2" s="1"/>
  <c r="DK154" i="2" s="1"/>
  <c r="DL154" i="2" s="1"/>
  <c r="DH155" i="2"/>
  <c r="DI155" i="2" s="1"/>
  <c r="DJ155" i="2" s="1"/>
  <c r="DK155" i="2" s="1"/>
  <c r="DH156" i="2"/>
  <c r="DI156" i="2" s="1"/>
  <c r="DJ156" i="2" s="1"/>
  <c r="DK156" i="2" s="1"/>
  <c r="DH157" i="2"/>
  <c r="DI157" i="2" s="1"/>
  <c r="DJ157" i="2" s="1"/>
  <c r="DK157" i="2" s="1"/>
  <c r="DH158" i="2"/>
  <c r="DI158" i="2" s="1"/>
  <c r="DH159" i="2"/>
  <c r="DI159" i="2" s="1"/>
  <c r="DH160" i="2"/>
  <c r="DI160" i="2" s="1"/>
  <c r="DH161" i="2"/>
  <c r="DI161" i="2" s="1"/>
  <c r="DH162" i="2"/>
  <c r="DI162" i="2" s="1"/>
  <c r="DH163" i="2"/>
  <c r="DI163" i="2" s="1"/>
  <c r="DH164" i="2"/>
  <c r="DI164" i="2" s="1"/>
  <c r="DH165" i="2"/>
  <c r="DI165" i="2" s="1"/>
  <c r="DJ165" i="2" s="1"/>
  <c r="DK165" i="2" s="1"/>
  <c r="DH166" i="2"/>
  <c r="DI166" i="2" s="1"/>
  <c r="DJ166" i="2" s="1"/>
  <c r="DK166" i="2" s="1"/>
  <c r="DL166" i="2" s="1"/>
  <c r="DH167" i="2"/>
  <c r="DI167" i="2" s="1"/>
  <c r="DH168" i="2"/>
  <c r="DI168" i="2" s="1"/>
  <c r="DJ168" i="2" s="1"/>
  <c r="DK168" i="2" s="1"/>
  <c r="DH169" i="2"/>
  <c r="DI169" i="2" s="1"/>
  <c r="DJ169" i="2" s="1"/>
  <c r="DK169" i="2" s="1"/>
  <c r="DH170" i="2"/>
  <c r="DI170" i="2" s="1"/>
  <c r="DH171" i="2"/>
  <c r="DI171" i="2" s="1"/>
  <c r="DH172" i="2"/>
  <c r="DI172" i="2" s="1"/>
  <c r="DH173" i="2"/>
  <c r="DI173" i="2" s="1"/>
  <c r="DH174" i="2"/>
  <c r="DI174" i="2" s="1"/>
  <c r="DH175" i="2"/>
  <c r="DI175" i="2" s="1"/>
  <c r="DH176" i="2"/>
  <c r="DI176" i="2" s="1"/>
  <c r="DH177" i="2"/>
  <c r="DI177" i="2" s="1"/>
  <c r="DJ177" i="2" s="1"/>
  <c r="DK177" i="2" s="1"/>
  <c r="DH178" i="2"/>
  <c r="DI178" i="2" s="1"/>
  <c r="DJ178" i="2" s="1"/>
  <c r="DK178" i="2" s="1"/>
  <c r="DL178" i="2" s="1"/>
  <c r="DH179" i="2"/>
  <c r="DI179" i="2" s="1"/>
  <c r="DH180" i="2"/>
  <c r="DI180" i="2" s="1"/>
  <c r="DJ180" i="2" s="1"/>
  <c r="DK180" i="2" s="1"/>
  <c r="DH181" i="2"/>
  <c r="DI181" i="2" s="1"/>
  <c r="DJ181" i="2" s="1"/>
  <c r="DK181" i="2" s="1"/>
  <c r="DH182" i="2"/>
  <c r="DI182" i="2" s="1"/>
  <c r="DH183" i="2"/>
  <c r="DI183" i="2" s="1"/>
  <c r="DH184" i="2"/>
  <c r="DI184" i="2" s="1"/>
  <c r="DH185" i="2"/>
  <c r="DI185" i="2" s="1"/>
  <c r="DH186" i="2"/>
  <c r="DI186" i="2" s="1"/>
  <c r="DH187" i="2"/>
  <c r="DI187" i="2" s="1"/>
  <c r="DH188" i="2"/>
  <c r="DI188" i="2" s="1"/>
  <c r="DH189" i="2"/>
  <c r="DI189" i="2" s="1"/>
  <c r="DJ189" i="2" s="1"/>
  <c r="DK189" i="2" s="1"/>
  <c r="DH190" i="2"/>
  <c r="DI190" i="2" s="1"/>
  <c r="DJ190" i="2" s="1"/>
  <c r="DK190" i="2" s="1"/>
  <c r="DL190" i="2" s="1"/>
  <c r="DH191" i="2"/>
  <c r="DI191" i="2" s="1"/>
  <c r="DH192" i="2"/>
  <c r="DI192" i="2" s="1"/>
  <c r="DJ192" i="2" s="1"/>
  <c r="DK192" i="2" s="1"/>
  <c r="DH193" i="2"/>
  <c r="DI193" i="2" s="1"/>
  <c r="DJ193" i="2" s="1"/>
  <c r="DK193" i="2" s="1"/>
  <c r="DH194" i="2"/>
  <c r="DI194" i="2" s="1"/>
  <c r="DH195" i="2"/>
  <c r="DI195" i="2" s="1"/>
  <c r="DH196" i="2"/>
  <c r="DI196" i="2" s="1"/>
  <c r="DH197" i="2"/>
  <c r="DI197" i="2" s="1"/>
  <c r="DH198" i="2"/>
  <c r="DI198" i="2" s="1"/>
  <c r="DH199" i="2"/>
  <c r="DI199" i="2" s="1"/>
  <c r="DH200" i="2"/>
  <c r="DI200" i="2" s="1"/>
  <c r="DH201" i="2"/>
  <c r="DI201" i="2" s="1"/>
  <c r="DJ201" i="2" s="1"/>
  <c r="DK201" i="2" s="1"/>
  <c r="DH202" i="2"/>
  <c r="DI202" i="2" s="1"/>
  <c r="DJ202" i="2" s="1"/>
  <c r="DK202" i="2" s="1"/>
  <c r="DL202" i="2" s="1"/>
  <c r="DH203" i="2"/>
  <c r="DI203" i="2" s="1"/>
  <c r="DH204" i="2"/>
  <c r="DI204" i="2" s="1"/>
  <c r="DJ204" i="2" s="1"/>
  <c r="DK204" i="2" s="1"/>
  <c r="DH205" i="2"/>
  <c r="DI205" i="2" s="1"/>
  <c r="DJ205" i="2" s="1"/>
  <c r="DK205" i="2" s="1"/>
  <c r="DH206" i="2"/>
  <c r="DI206" i="2" s="1"/>
  <c r="DH207" i="2"/>
  <c r="DI207" i="2" s="1"/>
  <c r="DH208" i="2"/>
  <c r="DI208" i="2" s="1"/>
  <c r="DH209" i="2"/>
  <c r="DI209" i="2" s="1"/>
  <c r="DH210" i="2"/>
  <c r="DI210" i="2" s="1"/>
  <c r="DH211" i="2"/>
  <c r="DI211" i="2" s="1"/>
  <c r="DH212" i="2"/>
  <c r="DI212" i="2" s="1"/>
  <c r="DH213" i="2"/>
  <c r="DI213" i="2" s="1"/>
  <c r="DJ213" i="2" s="1"/>
  <c r="DK213" i="2" s="1"/>
  <c r="DH214" i="2"/>
  <c r="DI214" i="2" s="1"/>
  <c r="DJ214" i="2" s="1"/>
  <c r="DK214" i="2" s="1"/>
  <c r="DL214" i="2" s="1"/>
  <c r="DH215" i="2"/>
  <c r="DI215" i="2" s="1"/>
  <c r="DH216" i="2"/>
  <c r="DI216" i="2" s="1"/>
  <c r="DJ216" i="2" s="1"/>
  <c r="DK216" i="2" s="1"/>
  <c r="DH217" i="2"/>
  <c r="DI217" i="2" s="1"/>
  <c r="DH218" i="2"/>
  <c r="DI218" i="2" s="1"/>
  <c r="DH219" i="2"/>
  <c r="DI219" i="2" s="1"/>
  <c r="DH6" i="2"/>
  <c r="DI6" i="2" s="1"/>
  <c r="DC7" i="2"/>
  <c r="DD7" i="2" s="1"/>
  <c r="DC8" i="2"/>
  <c r="DD8" i="2" s="1"/>
  <c r="DC9" i="2"/>
  <c r="DD9" i="2" s="1"/>
  <c r="DC10" i="2"/>
  <c r="DD10" i="2" s="1"/>
  <c r="DE10" i="2" s="1"/>
  <c r="DF10" i="2" s="1"/>
  <c r="DC11" i="2"/>
  <c r="DD11" i="2" s="1"/>
  <c r="DC12" i="2"/>
  <c r="DD12" i="2" s="1"/>
  <c r="DE12" i="2" s="1"/>
  <c r="DF12" i="2" s="1"/>
  <c r="DC13" i="2"/>
  <c r="DD13" i="2" s="1"/>
  <c r="DC14" i="2"/>
  <c r="DD14" i="2" s="1"/>
  <c r="DC15" i="2"/>
  <c r="DD15" i="2" s="1"/>
  <c r="DC16" i="2"/>
  <c r="DD16" i="2" s="1"/>
  <c r="DC17" i="2"/>
  <c r="DD17" i="2" s="1"/>
  <c r="DC18" i="2"/>
  <c r="DD18" i="2" s="1"/>
  <c r="DE18" i="2" s="1"/>
  <c r="DF18" i="2" s="1"/>
  <c r="DC19" i="2"/>
  <c r="DD19" i="2" s="1"/>
  <c r="DC20" i="2"/>
  <c r="DD20" i="2" s="1"/>
  <c r="DC21" i="2"/>
  <c r="DD21" i="2" s="1"/>
  <c r="DC22" i="2"/>
  <c r="DD22" i="2" s="1"/>
  <c r="DC23" i="2"/>
  <c r="DD23" i="2" s="1"/>
  <c r="DC24" i="2"/>
  <c r="DD24" i="2" s="1"/>
  <c r="DE24" i="2" s="1"/>
  <c r="DF24" i="2" s="1"/>
  <c r="DC25" i="2"/>
  <c r="DD25" i="2" s="1"/>
  <c r="DC26" i="2"/>
  <c r="DD26" i="2" s="1"/>
  <c r="DC27" i="2"/>
  <c r="DD27" i="2" s="1"/>
  <c r="DC28" i="2"/>
  <c r="DD28" i="2" s="1"/>
  <c r="DC29" i="2"/>
  <c r="DD29" i="2" s="1"/>
  <c r="DC30" i="2"/>
  <c r="DD30" i="2" s="1"/>
  <c r="DC31" i="2"/>
  <c r="DD31" i="2" s="1"/>
  <c r="DC32" i="2"/>
  <c r="DD32" i="2" s="1"/>
  <c r="DC33" i="2"/>
  <c r="DD33" i="2" s="1"/>
  <c r="DC34" i="2"/>
  <c r="DD34" i="2" s="1"/>
  <c r="DC35" i="2"/>
  <c r="DD35" i="2" s="1"/>
  <c r="DC36" i="2"/>
  <c r="DD36" i="2" s="1"/>
  <c r="DE36" i="2" s="1"/>
  <c r="DF36" i="2" s="1"/>
  <c r="DC37" i="2"/>
  <c r="DD37" i="2" s="1"/>
  <c r="DC38" i="2"/>
  <c r="DD38" i="2" s="1"/>
  <c r="DC39" i="2"/>
  <c r="DD39" i="2" s="1"/>
  <c r="DC40" i="2"/>
  <c r="DD40" i="2" s="1"/>
  <c r="DC41" i="2"/>
  <c r="DD41" i="2" s="1"/>
  <c r="DC42" i="2"/>
  <c r="DD42" i="2" s="1"/>
  <c r="DE42" i="2" s="1"/>
  <c r="DF42" i="2" s="1"/>
  <c r="DC43" i="2"/>
  <c r="DD43" i="2" s="1"/>
  <c r="DC44" i="2"/>
  <c r="DD44" i="2" s="1"/>
  <c r="DC45" i="2"/>
  <c r="DD45" i="2" s="1"/>
  <c r="DC46" i="2"/>
  <c r="DD46" i="2" s="1"/>
  <c r="DC47" i="2"/>
  <c r="DD47" i="2" s="1"/>
  <c r="DC48" i="2"/>
  <c r="DD48" i="2" s="1"/>
  <c r="DC49" i="2"/>
  <c r="DD49" i="2" s="1"/>
  <c r="DC50" i="2"/>
  <c r="DD50" i="2" s="1"/>
  <c r="DC51" i="2"/>
  <c r="DD51" i="2" s="1"/>
  <c r="DC52" i="2"/>
  <c r="DD52" i="2" s="1"/>
  <c r="DC53" i="2"/>
  <c r="DD53" i="2" s="1"/>
  <c r="DC54" i="2"/>
  <c r="DD54" i="2" s="1"/>
  <c r="DC55" i="2"/>
  <c r="DD55" i="2" s="1"/>
  <c r="DC56" i="2"/>
  <c r="DD56" i="2" s="1"/>
  <c r="DC57" i="2"/>
  <c r="DD57" i="2" s="1"/>
  <c r="DC58" i="2"/>
  <c r="DD58" i="2" s="1"/>
  <c r="DC59" i="2"/>
  <c r="DD59" i="2" s="1"/>
  <c r="DC60" i="2"/>
  <c r="DD60" i="2" s="1"/>
  <c r="DE60" i="2" s="1"/>
  <c r="DF60" i="2" s="1"/>
  <c r="DC61" i="2"/>
  <c r="DD61" i="2" s="1"/>
  <c r="DC62" i="2"/>
  <c r="DD62" i="2" s="1"/>
  <c r="DC63" i="2"/>
  <c r="DD63" i="2" s="1"/>
  <c r="DC64" i="2"/>
  <c r="DD64" i="2" s="1"/>
  <c r="DC65" i="2"/>
  <c r="DD65" i="2" s="1"/>
  <c r="DC66" i="2"/>
  <c r="DD66" i="2" s="1"/>
  <c r="DC67" i="2"/>
  <c r="DD67" i="2" s="1"/>
  <c r="DC68" i="2"/>
  <c r="DD68" i="2" s="1"/>
  <c r="DC69" i="2"/>
  <c r="DD69" i="2" s="1"/>
  <c r="DC70" i="2"/>
  <c r="DD70" i="2" s="1"/>
  <c r="DC71" i="2"/>
  <c r="DD71" i="2" s="1"/>
  <c r="DC72" i="2"/>
  <c r="DD72" i="2" s="1"/>
  <c r="DC73" i="2"/>
  <c r="DD73" i="2" s="1"/>
  <c r="DC74" i="2"/>
  <c r="DD74" i="2" s="1"/>
  <c r="DC75" i="2"/>
  <c r="DD75" i="2" s="1"/>
  <c r="DC76" i="2"/>
  <c r="DD76" i="2" s="1"/>
  <c r="DC77" i="2"/>
  <c r="DD77" i="2" s="1"/>
  <c r="DC78" i="2"/>
  <c r="DD78" i="2" s="1"/>
  <c r="DE78" i="2" s="1"/>
  <c r="DF78" i="2" s="1"/>
  <c r="DC79" i="2"/>
  <c r="DD79" i="2" s="1"/>
  <c r="DC80" i="2"/>
  <c r="DD80" i="2" s="1"/>
  <c r="DC81" i="2"/>
  <c r="DD81" i="2" s="1"/>
  <c r="DC82" i="2"/>
  <c r="DD82" i="2" s="1"/>
  <c r="DC83" i="2"/>
  <c r="DD83" i="2" s="1"/>
  <c r="DC84" i="2"/>
  <c r="DD84" i="2" s="1"/>
  <c r="DC85" i="2"/>
  <c r="DD85" i="2" s="1"/>
  <c r="DC86" i="2"/>
  <c r="DD86" i="2" s="1"/>
  <c r="DC87" i="2"/>
  <c r="DD87" i="2" s="1"/>
  <c r="DC88" i="2"/>
  <c r="DD88" i="2" s="1"/>
  <c r="DC89" i="2"/>
  <c r="DD89" i="2" s="1"/>
  <c r="DC90" i="2"/>
  <c r="DD90" i="2" s="1"/>
  <c r="DC91" i="2"/>
  <c r="DD91" i="2" s="1"/>
  <c r="DC92" i="2"/>
  <c r="DD92" i="2" s="1"/>
  <c r="DC93" i="2"/>
  <c r="DD93" i="2" s="1"/>
  <c r="DC94" i="2"/>
  <c r="DD94" i="2" s="1"/>
  <c r="DC95" i="2"/>
  <c r="DD95" i="2" s="1"/>
  <c r="DC96" i="2"/>
  <c r="DD96" i="2" s="1"/>
  <c r="DC97" i="2"/>
  <c r="DD97" i="2" s="1"/>
  <c r="DC98" i="2"/>
  <c r="DD98" i="2" s="1"/>
  <c r="DC99" i="2"/>
  <c r="DD99" i="2" s="1"/>
  <c r="DC100" i="2"/>
  <c r="DD100" i="2" s="1"/>
  <c r="DC101" i="2"/>
  <c r="DD101" i="2" s="1"/>
  <c r="DC102" i="2"/>
  <c r="DD102" i="2" s="1"/>
  <c r="DC103" i="2"/>
  <c r="DD103" i="2" s="1"/>
  <c r="DC104" i="2"/>
  <c r="DD104" i="2" s="1"/>
  <c r="DC105" i="2"/>
  <c r="DD105" i="2" s="1"/>
  <c r="DC106" i="2"/>
  <c r="DD106" i="2" s="1"/>
  <c r="DC107" i="2"/>
  <c r="DD107" i="2" s="1"/>
  <c r="DC108" i="2"/>
  <c r="DD108" i="2" s="1"/>
  <c r="DC109" i="2"/>
  <c r="DD109" i="2" s="1"/>
  <c r="DC110" i="2"/>
  <c r="DD110" i="2" s="1"/>
  <c r="DC111" i="2"/>
  <c r="DD111" i="2" s="1"/>
  <c r="DC112" i="2"/>
  <c r="DD112" i="2" s="1"/>
  <c r="DC113" i="2"/>
  <c r="DD113" i="2" s="1"/>
  <c r="DC114" i="2"/>
  <c r="DD114" i="2" s="1"/>
  <c r="DE114" i="2" s="1"/>
  <c r="DF114" i="2" s="1"/>
  <c r="DC115" i="2"/>
  <c r="DD115" i="2" s="1"/>
  <c r="DC116" i="2"/>
  <c r="DD116" i="2" s="1"/>
  <c r="DC117" i="2"/>
  <c r="DD117" i="2" s="1"/>
  <c r="DC118" i="2"/>
  <c r="DD118" i="2" s="1"/>
  <c r="DC119" i="2"/>
  <c r="DD119" i="2" s="1"/>
  <c r="DC120" i="2"/>
  <c r="DD120" i="2" s="1"/>
  <c r="DC121" i="2"/>
  <c r="DD121" i="2" s="1"/>
  <c r="DC122" i="2"/>
  <c r="DD122" i="2" s="1"/>
  <c r="DC123" i="2"/>
  <c r="DD123" i="2" s="1"/>
  <c r="DC124" i="2"/>
  <c r="DD124" i="2" s="1"/>
  <c r="DC125" i="2"/>
  <c r="DD125" i="2" s="1"/>
  <c r="DC126" i="2"/>
  <c r="DD126" i="2" s="1"/>
  <c r="DC127" i="2"/>
  <c r="DD127" i="2" s="1"/>
  <c r="DC128" i="2"/>
  <c r="DD128" i="2" s="1"/>
  <c r="DC129" i="2"/>
  <c r="DD129" i="2" s="1"/>
  <c r="DC130" i="2"/>
  <c r="DD130" i="2" s="1"/>
  <c r="DC131" i="2"/>
  <c r="DD131" i="2" s="1"/>
  <c r="DC132" i="2"/>
  <c r="DD132" i="2" s="1"/>
  <c r="DC133" i="2"/>
  <c r="DD133" i="2" s="1"/>
  <c r="DC134" i="2"/>
  <c r="DD134" i="2" s="1"/>
  <c r="DC135" i="2"/>
  <c r="DD135" i="2" s="1"/>
  <c r="DC136" i="2"/>
  <c r="DD136" i="2" s="1"/>
  <c r="DC137" i="2"/>
  <c r="DD137" i="2" s="1"/>
  <c r="DC138" i="2"/>
  <c r="DD138" i="2" s="1"/>
  <c r="DC139" i="2"/>
  <c r="DD139" i="2" s="1"/>
  <c r="DC140" i="2"/>
  <c r="DD140" i="2" s="1"/>
  <c r="DC141" i="2"/>
  <c r="DD141" i="2" s="1"/>
  <c r="DC142" i="2"/>
  <c r="DD142" i="2" s="1"/>
  <c r="DC143" i="2"/>
  <c r="DD143" i="2" s="1"/>
  <c r="DC144" i="2"/>
  <c r="DD144" i="2" s="1"/>
  <c r="DC145" i="2"/>
  <c r="DD145" i="2" s="1"/>
  <c r="DC146" i="2"/>
  <c r="DD146" i="2" s="1"/>
  <c r="DC147" i="2"/>
  <c r="DD147" i="2" s="1"/>
  <c r="DC148" i="2"/>
  <c r="DD148" i="2" s="1"/>
  <c r="DC149" i="2"/>
  <c r="DD149" i="2" s="1"/>
  <c r="DC150" i="2"/>
  <c r="DD150" i="2" s="1"/>
  <c r="DE150" i="2" s="1"/>
  <c r="DF150" i="2" s="1"/>
  <c r="DC151" i="2"/>
  <c r="DD151" i="2" s="1"/>
  <c r="DC152" i="2"/>
  <c r="DD152" i="2" s="1"/>
  <c r="DC153" i="2"/>
  <c r="DD153" i="2" s="1"/>
  <c r="DC154" i="2"/>
  <c r="DD154" i="2" s="1"/>
  <c r="DC155" i="2"/>
  <c r="DD155" i="2" s="1"/>
  <c r="DC156" i="2"/>
  <c r="DD156" i="2" s="1"/>
  <c r="DC157" i="2"/>
  <c r="DD157" i="2" s="1"/>
  <c r="DC158" i="2"/>
  <c r="DD158" i="2" s="1"/>
  <c r="DC159" i="2"/>
  <c r="DD159" i="2" s="1"/>
  <c r="DC160" i="2"/>
  <c r="DD160" i="2" s="1"/>
  <c r="DC161" i="2"/>
  <c r="DD161" i="2" s="1"/>
  <c r="DC162" i="2"/>
  <c r="DD162" i="2" s="1"/>
  <c r="DC163" i="2"/>
  <c r="DD163" i="2" s="1"/>
  <c r="DC164" i="2"/>
  <c r="DD164" i="2" s="1"/>
  <c r="DC165" i="2"/>
  <c r="DD165" i="2" s="1"/>
  <c r="DC166" i="2"/>
  <c r="DD166" i="2" s="1"/>
  <c r="DC167" i="2"/>
  <c r="DD167" i="2" s="1"/>
  <c r="DC168" i="2"/>
  <c r="DD168" i="2" s="1"/>
  <c r="DC169" i="2"/>
  <c r="DD169" i="2" s="1"/>
  <c r="DC170" i="2"/>
  <c r="DD170" i="2" s="1"/>
  <c r="DC171" i="2"/>
  <c r="DD171" i="2" s="1"/>
  <c r="DC172" i="2"/>
  <c r="DD172" i="2" s="1"/>
  <c r="DC173" i="2"/>
  <c r="DD173" i="2" s="1"/>
  <c r="DC174" i="2"/>
  <c r="DD174" i="2" s="1"/>
  <c r="DC175" i="2"/>
  <c r="DD175" i="2" s="1"/>
  <c r="DC176" i="2"/>
  <c r="DD176" i="2" s="1"/>
  <c r="DC177" i="2"/>
  <c r="DD177" i="2" s="1"/>
  <c r="DC178" i="2"/>
  <c r="DD178" i="2" s="1"/>
  <c r="DC179" i="2"/>
  <c r="DD179" i="2" s="1"/>
  <c r="DC180" i="2"/>
  <c r="DD180" i="2" s="1"/>
  <c r="DC181" i="2"/>
  <c r="DD181" i="2" s="1"/>
  <c r="DC182" i="2"/>
  <c r="DD182" i="2" s="1"/>
  <c r="DC183" i="2"/>
  <c r="DD183" i="2" s="1"/>
  <c r="DC184" i="2"/>
  <c r="DD184" i="2" s="1"/>
  <c r="DC185" i="2"/>
  <c r="DD185" i="2" s="1"/>
  <c r="DC186" i="2"/>
  <c r="DD186" i="2" s="1"/>
  <c r="DE186" i="2" s="1"/>
  <c r="DF186" i="2" s="1"/>
  <c r="DC187" i="2"/>
  <c r="DD187" i="2" s="1"/>
  <c r="DC188" i="2"/>
  <c r="DD188" i="2" s="1"/>
  <c r="DC189" i="2"/>
  <c r="DD189" i="2" s="1"/>
  <c r="DC190" i="2"/>
  <c r="DD190" i="2" s="1"/>
  <c r="DC191" i="2"/>
  <c r="DD191" i="2" s="1"/>
  <c r="DC192" i="2"/>
  <c r="DD192" i="2" s="1"/>
  <c r="DC193" i="2"/>
  <c r="DD193" i="2" s="1"/>
  <c r="DC194" i="2"/>
  <c r="DD194" i="2" s="1"/>
  <c r="DC195" i="2"/>
  <c r="DD195" i="2" s="1"/>
  <c r="DC196" i="2"/>
  <c r="DD196" i="2" s="1"/>
  <c r="DC197" i="2"/>
  <c r="DD197" i="2" s="1"/>
  <c r="DC198" i="2"/>
  <c r="DD198" i="2" s="1"/>
  <c r="DC199" i="2"/>
  <c r="DD199" i="2" s="1"/>
  <c r="DC200" i="2"/>
  <c r="DD200" i="2" s="1"/>
  <c r="DC201" i="2"/>
  <c r="DD201" i="2" s="1"/>
  <c r="DC202" i="2"/>
  <c r="DD202" i="2" s="1"/>
  <c r="DC203" i="2"/>
  <c r="DD203" i="2" s="1"/>
  <c r="DC204" i="2"/>
  <c r="DD204" i="2" s="1"/>
  <c r="DC205" i="2"/>
  <c r="DD205" i="2" s="1"/>
  <c r="DC206" i="2"/>
  <c r="DD206" i="2" s="1"/>
  <c r="DC207" i="2"/>
  <c r="DD207" i="2" s="1"/>
  <c r="DC208" i="2"/>
  <c r="DD208" i="2" s="1"/>
  <c r="DC209" i="2"/>
  <c r="DD209" i="2" s="1"/>
  <c r="DC210" i="2"/>
  <c r="DD210" i="2" s="1"/>
  <c r="DC211" i="2"/>
  <c r="DD211" i="2" s="1"/>
  <c r="DC212" i="2"/>
  <c r="DD212" i="2" s="1"/>
  <c r="DC213" i="2"/>
  <c r="DD213" i="2" s="1"/>
  <c r="DC214" i="2"/>
  <c r="DD214" i="2" s="1"/>
  <c r="DC215" i="2"/>
  <c r="DD215" i="2" s="1"/>
  <c r="DC216" i="2"/>
  <c r="DD216" i="2" s="1"/>
  <c r="DC217" i="2"/>
  <c r="DD217" i="2" s="1"/>
  <c r="DC218" i="2"/>
  <c r="DD218" i="2" s="1"/>
  <c r="DC219" i="2"/>
  <c r="DD219" i="2" s="1"/>
  <c r="DC6" i="2"/>
  <c r="DD6" i="2" s="1"/>
  <c r="CX7" i="2"/>
  <c r="CY7" i="2" s="1"/>
  <c r="CX8" i="2"/>
  <c r="CY8" i="2" s="1"/>
  <c r="CZ8" i="2" s="1"/>
  <c r="DA8" i="2" s="1"/>
  <c r="CX9" i="2"/>
  <c r="CY9" i="2" s="1"/>
  <c r="CX10" i="2"/>
  <c r="CY10" i="2" s="1"/>
  <c r="CX11" i="2"/>
  <c r="CY11" i="2" s="1"/>
  <c r="CZ11" i="2" s="1"/>
  <c r="DA11" i="2" s="1"/>
  <c r="CX12" i="2"/>
  <c r="CY12" i="2" s="1"/>
  <c r="CX13" i="2"/>
  <c r="CY13" i="2" s="1"/>
  <c r="CX14" i="2"/>
  <c r="CY14" i="2" s="1"/>
  <c r="CX15" i="2"/>
  <c r="CY15" i="2" s="1"/>
  <c r="CX16" i="2"/>
  <c r="CY16" i="2" s="1"/>
  <c r="CX17" i="2"/>
  <c r="CY17" i="2" s="1"/>
  <c r="CX18" i="2"/>
  <c r="CY18" i="2" s="1"/>
  <c r="CX19" i="2"/>
  <c r="CY19" i="2" s="1"/>
  <c r="CX20" i="2"/>
  <c r="CY20" i="2" s="1"/>
  <c r="CZ20" i="2" s="1"/>
  <c r="DA20" i="2" s="1"/>
  <c r="CX21" i="2"/>
  <c r="CY21" i="2" s="1"/>
  <c r="CX22" i="2"/>
  <c r="CY22" i="2" s="1"/>
  <c r="CX23" i="2"/>
  <c r="CY23" i="2" s="1"/>
  <c r="CZ23" i="2" s="1"/>
  <c r="DA23" i="2" s="1"/>
  <c r="CX24" i="2"/>
  <c r="CY24" i="2" s="1"/>
  <c r="CX25" i="2"/>
  <c r="CY25" i="2" s="1"/>
  <c r="CX26" i="2"/>
  <c r="CY26" i="2" s="1"/>
  <c r="CX27" i="2"/>
  <c r="CY27" i="2" s="1"/>
  <c r="CX28" i="2"/>
  <c r="CY28" i="2" s="1"/>
  <c r="CX29" i="2"/>
  <c r="CY29" i="2" s="1"/>
  <c r="CX30" i="2"/>
  <c r="CY30" i="2" s="1"/>
  <c r="CX31" i="2"/>
  <c r="CY31" i="2" s="1"/>
  <c r="CX32" i="2"/>
  <c r="CY32" i="2" s="1"/>
  <c r="CZ32" i="2" s="1"/>
  <c r="DA32" i="2" s="1"/>
  <c r="CX33" i="2"/>
  <c r="CY33" i="2" s="1"/>
  <c r="CX34" i="2"/>
  <c r="CY34" i="2" s="1"/>
  <c r="CX35" i="2"/>
  <c r="CY35" i="2" s="1"/>
  <c r="CZ35" i="2" s="1"/>
  <c r="DA35" i="2" s="1"/>
  <c r="CX36" i="2"/>
  <c r="CY36" i="2" s="1"/>
  <c r="CX37" i="2"/>
  <c r="CY37" i="2" s="1"/>
  <c r="CX38" i="2"/>
  <c r="CY38" i="2" s="1"/>
  <c r="CX39" i="2"/>
  <c r="CY39" i="2" s="1"/>
  <c r="CX40" i="2"/>
  <c r="CY40" i="2" s="1"/>
  <c r="CX41" i="2"/>
  <c r="CY41" i="2" s="1"/>
  <c r="CX42" i="2"/>
  <c r="CY42" i="2" s="1"/>
  <c r="CX43" i="2"/>
  <c r="CY43" i="2" s="1"/>
  <c r="CX44" i="2"/>
  <c r="CY44" i="2" s="1"/>
  <c r="CZ44" i="2" s="1"/>
  <c r="DA44" i="2" s="1"/>
  <c r="CX45" i="2"/>
  <c r="CY45" i="2" s="1"/>
  <c r="CX46" i="2"/>
  <c r="CY46" i="2" s="1"/>
  <c r="CX47" i="2"/>
  <c r="CY47" i="2" s="1"/>
  <c r="CZ47" i="2" s="1"/>
  <c r="DA47" i="2" s="1"/>
  <c r="CX48" i="2"/>
  <c r="CY48" i="2" s="1"/>
  <c r="CX49" i="2"/>
  <c r="CY49" i="2" s="1"/>
  <c r="CX50" i="2"/>
  <c r="CY50" i="2" s="1"/>
  <c r="CX51" i="2"/>
  <c r="CY51" i="2" s="1"/>
  <c r="CX52" i="2"/>
  <c r="CY52" i="2" s="1"/>
  <c r="CX53" i="2"/>
  <c r="CY53" i="2" s="1"/>
  <c r="CX54" i="2"/>
  <c r="CY54" i="2" s="1"/>
  <c r="CX55" i="2"/>
  <c r="CY55" i="2" s="1"/>
  <c r="CX56" i="2"/>
  <c r="CY56" i="2" s="1"/>
  <c r="CZ56" i="2" s="1"/>
  <c r="DA56" i="2" s="1"/>
  <c r="CX57" i="2"/>
  <c r="CY57" i="2" s="1"/>
  <c r="CX58" i="2"/>
  <c r="CY58" i="2" s="1"/>
  <c r="CX59" i="2"/>
  <c r="CY59" i="2" s="1"/>
  <c r="CZ59" i="2" s="1"/>
  <c r="DA59" i="2" s="1"/>
  <c r="CX60" i="2"/>
  <c r="CY60" i="2" s="1"/>
  <c r="CX61" i="2"/>
  <c r="CY61" i="2" s="1"/>
  <c r="CX62" i="2"/>
  <c r="CY62" i="2" s="1"/>
  <c r="CX63" i="2"/>
  <c r="CY63" i="2" s="1"/>
  <c r="CX64" i="2"/>
  <c r="CY64" i="2" s="1"/>
  <c r="CX65" i="2"/>
  <c r="CY65" i="2" s="1"/>
  <c r="CX66" i="2"/>
  <c r="CY66" i="2" s="1"/>
  <c r="CX67" i="2"/>
  <c r="CY67" i="2" s="1"/>
  <c r="CX68" i="2"/>
  <c r="CY68" i="2" s="1"/>
  <c r="CZ68" i="2" s="1"/>
  <c r="DA68" i="2" s="1"/>
  <c r="CX69" i="2"/>
  <c r="CY69" i="2" s="1"/>
  <c r="CX70" i="2"/>
  <c r="CY70" i="2" s="1"/>
  <c r="CX71" i="2"/>
  <c r="CY71" i="2" s="1"/>
  <c r="CZ71" i="2" s="1"/>
  <c r="DA71" i="2" s="1"/>
  <c r="CX72" i="2"/>
  <c r="CY72" i="2" s="1"/>
  <c r="CX73" i="2"/>
  <c r="CY73" i="2" s="1"/>
  <c r="CX74" i="2"/>
  <c r="CY74" i="2" s="1"/>
  <c r="CX75" i="2"/>
  <c r="CY75" i="2" s="1"/>
  <c r="CX76" i="2"/>
  <c r="CY76" i="2" s="1"/>
  <c r="CX77" i="2"/>
  <c r="CY77" i="2" s="1"/>
  <c r="CX78" i="2"/>
  <c r="CY78" i="2" s="1"/>
  <c r="CX79" i="2"/>
  <c r="CY79" i="2" s="1"/>
  <c r="CX80" i="2"/>
  <c r="CY80" i="2" s="1"/>
  <c r="CZ80" i="2" s="1"/>
  <c r="DA80" i="2" s="1"/>
  <c r="CX81" i="2"/>
  <c r="CY81" i="2" s="1"/>
  <c r="CX82" i="2"/>
  <c r="CY82" i="2" s="1"/>
  <c r="CX83" i="2"/>
  <c r="CY83" i="2" s="1"/>
  <c r="CZ83" i="2" s="1"/>
  <c r="DA83" i="2" s="1"/>
  <c r="CX84" i="2"/>
  <c r="CY84" i="2" s="1"/>
  <c r="CX85" i="2"/>
  <c r="CY85" i="2" s="1"/>
  <c r="CX86" i="2"/>
  <c r="CY86" i="2" s="1"/>
  <c r="CX87" i="2"/>
  <c r="CY87" i="2" s="1"/>
  <c r="CX88" i="2"/>
  <c r="CY88" i="2" s="1"/>
  <c r="CX89" i="2"/>
  <c r="CY89" i="2" s="1"/>
  <c r="CX90" i="2"/>
  <c r="CY90" i="2" s="1"/>
  <c r="CX91" i="2"/>
  <c r="CY91" i="2" s="1"/>
  <c r="CX92" i="2"/>
  <c r="CY92" i="2" s="1"/>
  <c r="CZ92" i="2" s="1"/>
  <c r="DA92" i="2" s="1"/>
  <c r="CX93" i="2"/>
  <c r="CY93" i="2" s="1"/>
  <c r="CX94" i="2"/>
  <c r="CY94" i="2" s="1"/>
  <c r="CX95" i="2"/>
  <c r="CY95" i="2" s="1"/>
  <c r="CZ95" i="2" s="1"/>
  <c r="DA95" i="2" s="1"/>
  <c r="CX96" i="2"/>
  <c r="CY96" i="2" s="1"/>
  <c r="CX97" i="2"/>
  <c r="CY97" i="2" s="1"/>
  <c r="CX98" i="2"/>
  <c r="CY98" i="2" s="1"/>
  <c r="CX99" i="2"/>
  <c r="CY99" i="2" s="1"/>
  <c r="CX100" i="2"/>
  <c r="CY100" i="2" s="1"/>
  <c r="CX101" i="2"/>
  <c r="CY101" i="2" s="1"/>
  <c r="CX102" i="2"/>
  <c r="CY102" i="2" s="1"/>
  <c r="CX103" i="2"/>
  <c r="CY103" i="2" s="1"/>
  <c r="CX104" i="2"/>
  <c r="CY104" i="2" s="1"/>
  <c r="CZ104" i="2" s="1"/>
  <c r="DA104" i="2" s="1"/>
  <c r="CX105" i="2"/>
  <c r="CY105" i="2" s="1"/>
  <c r="CX106" i="2"/>
  <c r="CY106" i="2" s="1"/>
  <c r="CX107" i="2"/>
  <c r="CY107" i="2" s="1"/>
  <c r="CZ107" i="2" s="1"/>
  <c r="DA107" i="2" s="1"/>
  <c r="CX108" i="2"/>
  <c r="CY108" i="2" s="1"/>
  <c r="CX109" i="2"/>
  <c r="CY109" i="2" s="1"/>
  <c r="CX110" i="2"/>
  <c r="CY110" i="2" s="1"/>
  <c r="CX111" i="2"/>
  <c r="CY111" i="2" s="1"/>
  <c r="CX112" i="2"/>
  <c r="CY112" i="2" s="1"/>
  <c r="CX113" i="2"/>
  <c r="CY113" i="2" s="1"/>
  <c r="CX114" i="2"/>
  <c r="CY114" i="2" s="1"/>
  <c r="CX115" i="2"/>
  <c r="CY115" i="2" s="1"/>
  <c r="CX116" i="2"/>
  <c r="CY116" i="2" s="1"/>
  <c r="CZ116" i="2" s="1"/>
  <c r="DA116" i="2" s="1"/>
  <c r="CX117" i="2"/>
  <c r="CY117" i="2" s="1"/>
  <c r="CX118" i="2"/>
  <c r="CY118" i="2" s="1"/>
  <c r="CX119" i="2"/>
  <c r="CY119" i="2" s="1"/>
  <c r="CZ119" i="2" s="1"/>
  <c r="DA119" i="2" s="1"/>
  <c r="CX120" i="2"/>
  <c r="CY120" i="2" s="1"/>
  <c r="CX121" i="2"/>
  <c r="CY121" i="2" s="1"/>
  <c r="CX122" i="2"/>
  <c r="CY122" i="2" s="1"/>
  <c r="CX123" i="2"/>
  <c r="CY123" i="2" s="1"/>
  <c r="CX124" i="2"/>
  <c r="CY124" i="2" s="1"/>
  <c r="CX125" i="2"/>
  <c r="CY125" i="2" s="1"/>
  <c r="CX126" i="2"/>
  <c r="CY126" i="2" s="1"/>
  <c r="CX127" i="2"/>
  <c r="CY127" i="2" s="1"/>
  <c r="CX128" i="2"/>
  <c r="CY128" i="2" s="1"/>
  <c r="CZ128" i="2" s="1"/>
  <c r="DA128" i="2" s="1"/>
  <c r="CX129" i="2"/>
  <c r="CY129" i="2" s="1"/>
  <c r="CX130" i="2"/>
  <c r="CY130" i="2" s="1"/>
  <c r="CX131" i="2"/>
  <c r="CY131" i="2" s="1"/>
  <c r="CZ131" i="2" s="1"/>
  <c r="DA131" i="2" s="1"/>
  <c r="CX132" i="2"/>
  <c r="CY132" i="2" s="1"/>
  <c r="CX133" i="2"/>
  <c r="CY133" i="2" s="1"/>
  <c r="CX134" i="2"/>
  <c r="CY134" i="2" s="1"/>
  <c r="CX135" i="2"/>
  <c r="CY135" i="2" s="1"/>
  <c r="CX136" i="2"/>
  <c r="CY136" i="2" s="1"/>
  <c r="CX137" i="2"/>
  <c r="CY137" i="2" s="1"/>
  <c r="CX138" i="2"/>
  <c r="CY138" i="2" s="1"/>
  <c r="CX139" i="2"/>
  <c r="CY139" i="2" s="1"/>
  <c r="CX140" i="2"/>
  <c r="CY140" i="2" s="1"/>
  <c r="CZ140" i="2" s="1"/>
  <c r="DA140" i="2" s="1"/>
  <c r="CX141" i="2"/>
  <c r="CY141" i="2" s="1"/>
  <c r="CX142" i="2"/>
  <c r="CY142" i="2" s="1"/>
  <c r="CX143" i="2"/>
  <c r="CY143" i="2" s="1"/>
  <c r="CZ143" i="2" s="1"/>
  <c r="DA143" i="2" s="1"/>
  <c r="CX144" i="2"/>
  <c r="CY144" i="2" s="1"/>
  <c r="CX145" i="2"/>
  <c r="CY145" i="2" s="1"/>
  <c r="CX146" i="2"/>
  <c r="CY146" i="2" s="1"/>
  <c r="CX147" i="2"/>
  <c r="CY147" i="2" s="1"/>
  <c r="CX148" i="2"/>
  <c r="CY148" i="2" s="1"/>
  <c r="CX149" i="2"/>
  <c r="CY149" i="2" s="1"/>
  <c r="CX150" i="2"/>
  <c r="CY150" i="2" s="1"/>
  <c r="CX151" i="2"/>
  <c r="CY151" i="2" s="1"/>
  <c r="CX152" i="2"/>
  <c r="CY152" i="2" s="1"/>
  <c r="CZ152" i="2" s="1"/>
  <c r="DA152" i="2" s="1"/>
  <c r="CX153" i="2"/>
  <c r="CY153" i="2" s="1"/>
  <c r="CX154" i="2"/>
  <c r="CY154" i="2" s="1"/>
  <c r="CX155" i="2"/>
  <c r="CY155" i="2" s="1"/>
  <c r="CZ155" i="2" s="1"/>
  <c r="DA155" i="2" s="1"/>
  <c r="CX156" i="2"/>
  <c r="CY156" i="2" s="1"/>
  <c r="CX157" i="2"/>
  <c r="CY157" i="2" s="1"/>
  <c r="CX158" i="2"/>
  <c r="CY158" i="2" s="1"/>
  <c r="CX159" i="2"/>
  <c r="CY159" i="2" s="1"/>
  <c r="CX160" i="2"/>
  <c r="CY160" i="2" s="1"/>
  <c r="CX161" i="2"/>
  <c r="CY161" i="2" s="1"/>
  <c r="CX162" i="2"/>
  <c r="CY162" i="2" s="1"/>
  <c r="CX163" i="2"/>
  <c r="CY163" i="2" s="1"/>
  <c r="CX164" i="2"/>
  <c r="CY164" i="2" s="1"/>
  <c r="CZ164" i="2" s="1"/>
  <c r="DA164" i="2" s="1"/>
  <c r="CX165" i="2"/>
  <c r="CY165" i="2" s="1"/>
  <c r="CX166" i="2"/>
  <c r="CY166" i="2" s="1"/>
  <c r="CX167" i="2"/>
  <c r="CY167" i="2" s="1"/>
  <c r="CZ167" i="2" s="1"/>
  <c r="DA167" i="2" s="1"/>
  <c r="CX168" i="2"/>
  <c r="CY168" i="2" s="1"/>
  <c r="CX169" i="2"/>
  <c r="CY169" i="2" s="1"/>
  <c r="CX170" i="2"/>
  <c r="CY170" i="2" s="1"/>
  <c r="CX171" i="2"/>
  <c r="CY171" i="2" s="1"/>
  <c r="CX172" i="2"/>
  <c r="CY172" i="2" s="1"/>
  <c r="CX173" i="2"/>
  <c r="CY173" i="2" s="1"/>
  <c r="CX174" i="2"/>
  <c r="CY174" i="2" s="1"/>
  <c r="CX175" i="2"/>
  <c r="CY175" i="2" s="1"/>
  <c r="CX176" i="2"/>
  <c r="CY176" i="2" s="1"/>
  <c r="CZ176" i="2" s="1"/>
  <c r="DA176" i="2" s="1"/>
  <c r="CX177" i="2"/>
  <c r="CY177" i="2" s="1"/>
  <c r="CX178" i="2"/>
  <c r="CY178" i="2" s="1"/>
  <c r="CX179" i="2"/>
  <c r="CY179" i="2" s="1"/>
  <c r="CZ179" i="2" s="1"/>
  <c r="DA179" i="2" s="1"/>
  <c r="CX180" i="2"/>
  <c r="CY180" i="2" s="1"/>
  <c r="CX181" i="2"/>
  <c r="CY181" i="2" s="1"/>
  <c r="CX182" i="2"/>
  <c r="CY182" i="2" s="1"/>
  <c r="CX183" i="2"/>
  <c r="CY183" i="2" s="1"/>
  <c r="CX184" i="2"/>
  <c r="CY184" i="2" s="1"/>
  <c r="CX185" i="2"/>
  <c r="CY185" i="2" s="1"/>
  <c r="CX186" i="2"/>
  <c r="CY186" i="2" s="1"/>
  <c r="CX187" i="2"/>
  <c r="CY187" i="2" s="1"/>
  <c r="CX188" i="2"/>
  <c r="CY188" i="2" s="1"/>
  <c r="CZ188" i="2" s="1"/>
  <c r="DA188" i="2" s="1"/>
  <c r="CX189" i="2"/>
  <c r="CY189" i="2" s="1"/>
  <c r="CX190" i="2"/>
  <c r="CY190" i="2" s="1"/>
  <c r="CX191" i="2"/>
  <c r="CY191" i="2" s="1"/>
  <c r="CZ191" i="2" s="1"/>
  <c r="DA191" i="2" s="1"/>
  <c r="CX192" i="2"/>
  <c r="CY192" i="2" s="1"/>
  <c r="CX193" i="2"/>
  <c r="CY193" i="2" s="1"/>
  <c r="CX194" i="2"/>
  <c r="CY194" i="2" s="1"/>
  <c r="CX195" i="2"/>
  <c r="CY195" i="2" s="1"/>
  <c r="CX196" i="2"/>
  <c r="CY196" i="2" s="1"/>
  <c r="CX197" i="2"/>
  <c r="CY197" i="2" s="1"/>
  <c r="CX198" i="2"/>
  <c r="CY198" i="2" s="1"/>
  <c r="CX199" i="2"/>
  <c r="CY199" i="2" s="1"/>
  <c r="CX200" i="2"/>
  <c r="CY200" i="2" s="1"/>
  <c r="CZ200" i="2" s="1"/>
  <c r="DA200" i="2" s="1"/>
  <c r="CX201" i="2"/>
  <c r="CY201" i="2" s="1"/>
  <c r="CX202" i="2"/>
  <c r="CY202" i="2" s="1"/>
  <c r="CX203" i="2"/>
  <c r="CY203" i="2" s="1"/>
  <c r="CZ203" i="2" s="1"/>
  <c r="DA203" i="2" s="1"/>
  <c r="CX204" i="2"/>
  <c r="CY204" i="2" s="1"/>
  <c r="CX205" i="2"/>
  <c r="CY205" i="2" s="1"/>
  <c r="CX206" i="2"/>
  <c r="CY206" i="2" s="1"/>
  <c r="CX207" i="2"/>
  <c r="CY207" i="2" s="1"/>
  <c r="CX208" i="2"/>
  <c r="CY208" i="2" s="1"/>
  <c r="CX209" i="2"/>
  <c r="CY209" i="2" s="1"/>
  <c r="CX210" i="2"/>
  <c r="CY210" i="2" s="1"/>
  <c r="CX211" i="2"/>
  <c r="CY211" i="2" s="1"/>
  <c r="CX212" i="2"/>
  <c r="CY212" i="2" s="1"/>
  <c r="CZ212" i="2" s="1"/>
  <c r="DA212" i="2" s="1"/>
  <c r="CX213" i="2"/>
  <c r="CY213" i="2" s="1"/>
  <c r="CX214" i="2"/>
  <c r="CY214" i="2" s="1"/>
  <c r="CX215" i="2"/>
  <c r="CY215" i="2" s="1"/>
  <c r="CZ215" i="2" s="1"/>
  <c r="DA215" i="2" s="1"/>
  <c r="CX216" i="2"/>
  <c r="CY216" i="2" s="1"/>
  <c r="CX217" i="2"/>
  <c r="CY217" i="2" s="1"/>
  <c r="CX218" i="2"/>
  <c r="CY218" i="2" s="1"/>
  <c r="CX219" i="2"/>
  <c r="CY219" i="2" s="1"/>
  <c r="CX6" i="2"/>
  <c r="CY6" i="2" s="1"/>
  <c r="CS7" i="2"/>
  <c r="CT7" i="2" s="1"/>
  <c r="CS8" i="2"/>
  <c r="CT8" i="2" s="1"/>
  <c r="CS9" i="2"/>
  <c r="CT9" i="2" s="1"/>
  <c r="CS10" i="2"/>
  <c r="CT10" i="2" s="1"/>
  <c r="CS11" i="2"/>
  <c r="CT11" i="2" s="1"/>
  <c r="CS12" i="2"/>
  <c r="CT12" i="2" s="1"/>
  <c r="CS13" i="2"/>
  <c r="CT13" i="2" s="1"/>
  <c r="CS14" i="2"/>
  <c r="CT14" i="2" s="1"/>
  <c r="CS15" i="2"/>
  <c r="CT15" i="2" s="1"/>
  <c r="CS16" i="2"/>
  <c r="CT16" i="2" s="1"/>
  <c r="CS17" i="2"/>
  <c r="CT17" i="2" s="1"/>
  <c r="CS18" i="2"/>
  <c r="CT18" i="2" s="1"/>
  <c r="CS19" i="2"/>
  <c r="CT19" i="2" s="1"/>
  <c r="CS20" i="2"/>
  <c r="CT20" i="2" s="1"/>
  <c r="CS21" i="2"/>
  <c r="CT21" i="2" s="1"/>
  <c r="CS22" i="2"/>
  <c r="CT22" i="2" s="1"/>
  <c r="CS23" i="2"/>
  <c r="CT23" i="2" s="1"/>
  <c r="CS24" i="2"/>
  <c r="CT24" i="2" s="1"/>
  <c r="CS25" i="2"/>
  <c r="CT25" i="2" s="1"/>
  <c r="CU25" i="2" s="1"/>
  <c r="CV25" i="2" s="1"/>
  <c r="CS26" i="2"/>
  <c r="CT26" i="2" s="1"/>
  <c r="CS27" i="2"/>
  <c r="CT27" i="2" s="1"/>
  <c r="CS28" i="2"/>
  <c r="CT28" i="2" s="1"/>
  <c r="CS29" i="2"/>
  <c r="CT29" i="2" s="1"/>
  <c r="CS30" i="2"/>
  <c r="CT30" i="2" s="1"/>
  <c r="CS31" i="2"/>
  <c r="CT31" i="2" s="1"/>
  <c r="CS32" i="2"/>
  <c r="CT32" i="2" s="1"/>
  <c r="CS33" i="2"/>
  <c r="CT33" i="2" s="1"/>
  <c r="CS34" i="2"/>
  <c r="CT34" i="2" s="1"/>
  <c r="CS35" i="2"/>
  <c r="CT35" i="2" s="1"/>
  <c r="CS36" i="2"/>
  <c r="CT36" i="2" s="1"/>
  <c r="CS37" i="2"/>
  <c r="CT37" i="2" s="1"/>
  <c r="CU37" i="2" s="1"/>
  <c r="CV37" i="2" s="1"/>
  <c r="CS38" i="2"/>
  <c r="CT38" i="2" s="1"/>
  <c r="CS39" i="2"/>
  <c r="CT39" i="2" s="1"/>
  <c r="CS40" i="2"/>
  <c r="CT40" i="2" s="1"/>
  <c r="CS41" i="2"/>
  <c r="CT41" i="2" s="1"/>
  <c r="CS42" i="2"/>
  <c r="CT42" i="2" s="1"/>
  <c r="CS43" i="2"/>
  <c r="CT43" i="2" s="1"/>
  <c r="CS44" i="2"/>
  <c r="CT44" i="2" s="1"/>
  <c r="CS45" i="2"/>
  <c r="CT45" i="2" s="1"/>
  <c r="CS46" i="2"/>
  <c r="CT46" i="2" s="1"/>
  <c r="CS47" i="2"/>
  <c r="CT47" i="2" s="1"/>
  <c r="CS48" i="2"/>
  <c r="CT48" i="2" s="1"/>
  <c r="CS49" i="2"/>
  <c r="CT49" i="2" s="1"/>
  <c r="CU49" i="2" s="1"/>
  <c r="CV49" i="2" s="1"/>
  <c r="CS50" i="2"/>
  <c r="CT50" i="2" s="1"/>
  <c r="CS51" i="2"/>
  <c r="CT51" i="2" s="1"/>
  <c r="CS52" i="2"/>
  <c r="CT52" i="2" s="1"/>
  <c r="CS53" i="2"/>
  <c r="CT53" i="2" s="1"/>
  <c r="CS54" i="2"/>
  <c r="CT54" i="2" s="1"/>
  <c r="CS55" i="2"/>
  <c r="CT55" i="2" s="1"/>
  <c r="CS56" i="2"/>
  <c r="CT56" i="2" s="1"/>
  <c r="CS57" i="2"/>
  <c r="CT57" i="2" s="1"/>
  <c r="CS58" i="2"/>
  <c r="CT58" i="2" s="1"/>
  <c r="CS59" i="2"/>
  <c r="CT59" i="2" s="1"/>
  <c r="CS60" i="2"/>
  <c r="CT60" i="2" s="1"/>
  <c r="CS61" i="2"/>
  <c r="CT61" i="2" s="1"/>
  <c r="CU61" i="2" s="1"/>
  <c r="CV61" i="2" s="1"/>
  <c r="CS62" i="2"/>
  <c r="CT62" i="2" s="1"/>
  <c r="CS63" i="2"/>
  <c r="CT63" i="2" s="1"/>
  <c r="CS64" i="2"/>
  <c r="CT64" i="2" s="1"/>
  <c r="CS65" i="2"/>
  <c r="CT65" i="2" s="1"/>
  <c r="CS66" i="2"/>
  <c r="CT66" i="2" s="1"/>
  <c r="CS67" i="2"/>
  <c r="CT67" i="2" s="1"/>
  <c r="CS68" i="2"/>
  <c r="CT68" i="2" s="1"/>
  <c r="CS69" i="2"/>
  <c r="CT69" i="2" s="1"/>
  <c r="CS70" i="2"/>
  <c r="CT70" i="2" s="1"/>
  <c r="CS71" i="2"/>
  <c r="CT71" i="2" s="1"/>
  <c r="CS72" i="2"/>
  <c r="CT72" i="2" s="1"/>
  <c r="CS73" i="2"/>
  <c r="CT73" i="2" s="1"/>
  <c r="CU73" i="2" s="1"/>
  <c r="CV73" i="2" s="1"/>
  <c r="CS74" i="2"/>
  <c r="CT74" i="2" s="1"/>
  <c r="CS75" i="2"/>
  <c r="CT75" i="2" s="1"/>
  <c r="CS76" i="2"/>
  <c r="CT76" i="2" s="1"/>
  <c r="CS77" i="2"/>
  <c r="CT77" i="2" s="1"/>
  <c r="CS78" i="2"/>
  <c r="CT78" i="2" s="1"/>
  <c r="CS79" i="2"/>
  <c r="CT79" i="2" s="1"/>
  <c r="CS80" i="2"/>
  <c r="CT80" i="2" s="1"/>
  <c r="CS81" i="2"/>
  <c r="CT81" i="2" s="1"/>
  <c r="CS82" i="2"/>
  <c r="CT82" i="2" s="1"/>
  <c r="CS83" i="2"/>
  <c r="CT83" i="2" s="1"/>
  <c r="CS84" i="2"/>
  <c r="CT84" i="2" s="1"/>
  <c r="CS85" i="2"/>
  <c r="CT85" i="2" s="1"/>
  <c r="CU85" i="2" s="1"/>
  <c r="CV85" i="2" s="1"/>
  <c r="CS86" i="2"/>
  <c r="CT86" i="2" s="1"/>
  <c r="CS87" i="2"/>
  <c r="CT87" i="2" s="1"/>
  <c r="CS88" i="2"/>
  <c r="CT88" i="2" s="1"/>
  <c r="CS89" i="2"/>
  <c r="CT89" i="2" s="1"/>
  <c r="CS90" i="2"/>
  <c r="CT90" i="2" s="1"/>
  <c r="CS91" i="2"/>
  <c r="CT91" i="2" s="1"/>
  <c r="CS92" i="2"/>
  <c r="CT92" i="2" s="1"/>
  <c r="CS93" i="2"/>
  <c r="CT93" i="2" s="1"/>
  <c r="CS94" i="2"/>
  <c r="CT94" i="2" s="1"/>
  <c r="CS95" i="2"/>
  <c r="CT95" i="2" s="1"/>
  <c r="CS96" i="2"/>
  <c r="CT96" i="2" s="1"/>
  <c r="CS97" i="2"/>
  <c r="CT97" i="2" s="1"/>
  <c r="CU97" i="2" s="1"/>
  <c r="CV97" i="2" s="1"/>
  <c r="CS98" i="2"/>
  <c r="CT98" i="2" s="1"/>
  <c r="CS99" i="2"/>
  <c r="CT99" i="2" s="1"/>
  <c r="CS100" i="2"/>
  <c r="CT100" i="2" s="1"/>
  <c r="CS101" i="2"/>
  <c r="CT101" i="2" s="1"/>
  <c r="CS102" i="2"/>
  <c r="CT102" i="2" s="1"/>
  <c r="CS103" i="2"/>
  <c r="CT103" i="2" s="1"/>
  <c r="CS104" i="2"/>
  <c r="CT104" i="2" s="1"/>
  <c r="CS105" i="2"/>
  <c r="CT105" i="2" s="1"/>
  <c r="CS106" i="2"/>
  <c r="CT106" i="2" s="1"/>
  <c r="CS107" i="2"/>
  <c r="CT107" i="2" s="1"/>
  <c r="CS108" i="2"/>
  <c r="CT108" i="2" s="1"/>
  <c r="CS109" i="2"/>
  <c r="CT109" i="2" s="1"/>
  <c r="CU109" i="2" s="1"/>
  <c r="CV109" i="2" s="1"/>
  <c r="CS110" i="2"/>
  <c r="CT110" i="2" s="1"/>
  <c r="CS111" i="2"/>
  <c r="CT111" i="2" s="1"/>
  <c r="CS112" i="2"/>
  <c r="CT112" i="2" s="1"/>
  <c r="CS113" i="2"/>
  <c r="CT113" i="2" s="1"/>
  <c r="CS114" i="2"/>
  <c r="CT114" i="2" s="1"/>
  <c r="CS115" i="2"/>
  <c r="CT115" i="2" s="1"/>
  <c r="CS116" i="2"/>
  <c r="CT116" i="2" s="1"/>
  <c r="CS117" i="2"/>
  <c r="CT117" i="2" s="1"/>
  <c r="CS118" i="2"/>
  <c r="CT118" i="2" s="1"/>
  <c r="CS119" i="2"/>
  <c r="CT119" i="2" s="1"/>
  <c r="CS120" i="2"/>
  <c r="CT120" i="2" s="1"/>
  <c r="CS121" i="2"/>
  <c r="CT121" i="2" s="1"/>
  <c r="CU121" i="2" s="1"/>
  <c r="CV121" i="2" s="1"/>
  <c r="CS122" i="2"/>
  <c r="CT122" i="2" s="1"/>
  <c r="CS123" i="2"/>
  <c r="CT123" i="2" s="1"/>
  <c r="CS124" i="2"/>
  <c r="CT124" i="2" s="1"/>
  <c r="CS125" i="2"/>
  <c r="CT125" i="2" s="1"/>
  <c r="CS126" i="2"/>
  <c r="CT126" i="2" s="1"/>
  <c r="CS127" i="2"/>
  <c r="CT127" i="2" s="1"/>
  <c r="CS128" i="2"/>
  <c r="CT128" i="2" s="1"/>
  <c r="CS129" i="2"/>
  <c r="CT129" i="2" s="1"/>
  <c r="CS130" i="2"/>
  <c r="CT130" i="2" s="1"/>
  <c r="CS131" i="2"/>
  <c r="CT131" i="2" s="1"/>
  <c r="CS132" i="2"/>
  <c r="CT132" i="2" s="1"/>
  <c r="CS133" i="2"/>
  <c r="CT133" i="2" s="1"/>
  <c r="CU133" i="2" s="1"/>
  <c r="CV133" i="2" s="1"/>
  <c r="CS134" i="2"/>
  <c r="CT134" i="2" s="1"/>
  <c r="CS135" i="2"/>
  <c r="CT135" i="2" s="1"/>
  <c r="CS136" i="2"/>
  <c r="CT136" i="2" s="1"/>
  <c r="CS137" i="2"/>
  <c r="CT137" i="2" s="1"/>
  <c r="CS138" i="2"/>
  <c r="CT138" i="2" s="1"/>
  <c r="CS139" i="2"/>
  <c r="CT139" i="2" s="1"/>
  <c r="CS140" i="2"/>
  <c r="CT140" i="2" s="1"/>
  <c r="CU140" i="2" s="1"/>
  <c r="CV140" i="2" s="1"/>
  <c r="CS141" i="2"/>
  <c r="CT141" i="2" s="1"/>
  <c r="CS142" i="2"/>
  <c r="CT142" i="2" s="1"/>
  <c r="CS143" i="2"/>
  <c r="CT143" i="2" s="1"/>
  <c r="CS144" i="2"/>
  <c r="CT144" i="2" s="1"/>
  <c r="CS145" i="2"/>
  <c r="CT145" i="2" s="1"/>
  <c r="CU145" i="2" s="1"/>
  <c r="CV145" i="2" s="1"/>
  <c r="CS146" i="2"/>
  <c r="CT146" i="2" s="1"/>
  <c r="CS147" i="2"/>
  <c r="CT147" i="2" s="1"/>
  <c r="CS148" i="2"/>
  <c r="CT148" i="2" s="1"/>
  <c r="CS149" i="2"/>
  <c r="CT149" i="2" s="1"/>
  <c r="CS150" i="2"/>
  <c r="CT150" i="2" s="1"/>
  <c r="CS151" i="2"/>
  <c r="CT151" i="2" s="1"/>
  <c r="CS152" i="2"/>
  <c r="CT152" i="2" s="1"/>
  <c r="CU152" i="2" s="1"/>
  <c r="CV152" i="2" s="1"/>
  <c r="CS153" i="2"/>
  <c r="CT153" i="2" s="1"/>
  <c r="CS154" i="2"/>
  <c r="CT154" i="2" s="1"/>
  <c r="CS155" i="2"/>
  <c r="CT155" i="2" s="1"/>
  <c r="CS156" i="2"/>
  <c r="CT156" i="2" s="1"/>
  <c r="CS157" i="2"/>
  <c r="CT157" i="2" s="1"/>
  <c r="CU157" i="2" s="1"/>
  <c r="CV157" i="2" s="1"/>
  <c r="CS158" i="2"/>
  <c r="CT158" i="2" s="1"/>
  <c r="CS159" i="2"/>
  <c r="CT159" i="2" s="1"/>
  <c r="CS160" i="2"/>
  <c r="CT160" i="2" s="1"/>
  <c r="CS161" i="2"/>
  <c r="CT161" i="2" s="1"/>
  <c r="CS162" i="2"/>
  <c r="CT162" i="2" s="1"/>
  <c r="CS163" i="2"/>
  <c r="CT163" i="2" s="1"/>
  <c r="CS164" i="2"/>
  <c r="CT164" i="2" s="1"/>
  <c r="CU164" i="2" s="1"/>
  <c r="CV164" i="2" s="1"/>
  <c r="CS165" i="2"/>
  <c r="CT165" i="2" s="1"/>
  <c r="CS166" i="2"/>
  <c r="CT166" i="2" s="1"/>
  <c r="CS167" i="2"/>
  <c r="CT167" i="2" s="1"/>
  <c r="CS168" i="2"/>
  <c r="CT168" i="2" s="1"/>
  <c r="CS169" i="2"/>
  <c r="CT169" i="2" s="1"/>
  <c r="CU169" i="2" s="1"/>
  <c r="CV169" i="2" s="1"/>
  <c r="CS170" i="2"/>
  <c r="CT170" i="2" s="1"/>
  <c r="CS171" i="2"/>
  <c r="CT171" i="2" s="1"/>
  <c r="CS172" i="2"/>
  <c r="CT172" i="2" s="1"/>
  <c r="CS173" i="2"/>
  <c r="CT173" i="2" s="1"/>
  <c r="CS174" i="2"/>
  <c r="CT174" i="2" s="1"/>
  <c r="CS175" i="2"/>
  <c r="CT175" i="2" s="1"/>
  <c r="CS176" i="2"/>
  <c r="CT176" i="2" s="1"/>
  <c r="CU176" i="2" s="1"/>
  <c r="CV176" i="2" s="1"/>
  <c r="CS177" i="2"/>
  <c r="CT177" i="2" s="1"/>
  <c r="CS178" i="2"/>
  <c r="CT178" i="2" s="1"/>
  <c r="CS179" i="2"/>
  <c r="CT179" i="2" s="1"/>
  <c r="CS180" i="2"/>
  <c r="CT180" i="2" s="1"/>
  <c r="CS181" i="2"/>
  <c r="CT181" i="2" s="1"/>
  <c r="CU181" i="2" s="1"/>
  <c r="CV181" i="2" s="1"/>
  <c r="CS182" i="2"/>
  <c r="CT182" i="2" s="1"/>
  <c r="CS183" i="2"/>
  <c r="CT183" i="2" s="1"/>
  <c r="CS184" i="2"/>
  <c r="CT184" i="2" s="1"/>
  <c r="CS185" i="2"/>
  <c r="CT185" i="2" s="1"/>
  <c r="CS186" i="2"/>
  <c r="CT186" i="2" s="1"/>
  <c r="CS187" i="2"/>
  <c r="CT187" i="2" s="1"/>
  <c r="CS188" i="2"/>
  <c r="CT188" i="2" s="1"/>
  <c r="CU188" i="2" s="1"/>
  <c r="CV188" i="2" s="1"/>
  <c r="CS189" i="2"/>
  <c r="CT189" i="2" s="1"/>
  <c r="CS190" i="2"/>
  <c r="CT190" i="2" s="1"/>
  <c r="CS191" i="2"/>
  <c r="CT191" i="2" s="1"/>
  <c r="CS192" i="2"/>
  <c r="CT192" i="2" s="1"/>
  <c r="CS193" i="2"/>
  <c r="CT193" i="2" s="1"/>
  <c r="CU193" i="2" s="1"/>
  <c r="CV193" i="2" s="1"/>
  <c r="CS194" i="2"/>
  <c r="CT194" i="2" s="1"/>
  <c r="CS195" i="2"/>
  <c r="CT195" i="2" s="1"/>
  <c r="CS196" i="2"/>
  <c r="CT196" i="2" s="1"/>
  <c r="CS197" i="2"/>
  <c r="CT197" i="2" s="1"/>
  <c r="CS198" i="2"/>
  <c r="CT198" i="2" s="1"/>
  <c r="CS199" i="2"/>
  <c r="CT199" i="2" s="1"/>
  <c r="CS200" i="2"/>
  <c r="CT200" i="2" s="1"/>
  <c r="CU200" i="2" s="1"/>
  <c r="CV200" i="2" s="1"/>
  <c r="CS201" i="2"/>
  <c r="CT201" i="2" s="1"/>
  <c r="CS202" i="2"/>
  <c r="CT202" i="2" s="1"/>
  <c r="CS203" i="2"/>
  <c r="CT203" i="2" s="1"/>
  <c r="CS204" i="2"/>
  <c r="CT204" i="2" s="1"/>
  <c r="CS205" i="2"/>
  <c r="CT205" i="2" s="1"/>
  <c r="CU205" i="2" s="1"/>
  <c r="CV205" i="2" s="1"/>
  <c r="CS206" i="2"/>
  <c r="CT206" i="2" s="1"/>
  <c r="CS207" i="2"/>
  <c r="CT207" i="2" s="1"/>
  <c r="CS208" i="2"/>
  <c r="CT208" i="2" s="1"/>
  <c r="CS209" i="2"/>
  <c r="CT209" i="2" s="1"/>
  <c r="CS210" i="2"/>
  <c r="CT210" i="2" s="1"/>
  <c r="CS211" i="2"/>
  <c r="CT211" i="2" s="1"/>
  <c r="CS212" i="2"/>
  <c r="CT212" i="2" s="1"/>
  <c r="CU212" i="2" s="1"/>
  <c r="CV212" i="2" s="1"/>
  <c r="CS213" i="2"/>
  <c r="CT213" i="2" s="1"/>
  <c r="CS214" i="2"/>
  <c r="CT214" i="2" s="1"/>
  <c r="CS215" i="2"/>
  <c r="CT215" i="2" s="1"/>
  <c r="CS216" i="2"/>
  <c r="CT216" i="2" s="1"/>
  <c r="CS217" i="2"/>
  <c r="CT217" i="2" s="1"/>
  <c r="CU217" i="2" s="1"/>
  <c r="CV217" i="2" s="1"/>
  <c r="CS218" i="2"/>
  <c r="CT218" i="2" s="1"/>
  <c r="CS219" i="2"/>
  <c r="CT219" i="2" s="1"/>
  <c r="CS6" i="2"/>
  <c r="CT6" i="2" s="1"/>
  <c r="CU6" i="2" s="1"/>
  <c r="CV6" i="2" s="1"/>
  <c r="CN7" i="2"/>
  <c r="CO7" i="2" s="1"/>
  <c r="CP7" i="2" s="1"/>
  <c r="CQ7" i="2" s="1"/>
  <c r="CN8" i="2"/>
  <c r="CO8" i="2" s="1"/>
  <c r="CP8" i="2" s="1"/>
  <c r="CQ8" i="2" s="1"/>
  <c r="CN9" i="2"/>
  <c r="CO9" i="2" s="1"/>
  <c r="CN10" i="2"/>
  <c r="CO10" i="2" s="1"/>
  <c r="CN11" i="2"/>
  <c r="CO11" i="2" s="1"/>
  <c r="CN12" i="2"/>
  <c r="CO12" i="2" s="1"/>
  <c r="CP12" i="2" s="1"/>
  <c r="CQ12" i="2" s="1"/>
  <c r="CR12" i="2" s="1"/>
  <c r="CN13" i="2"/>
  <c r="CO13" i="2" s="1"/>
  <c r="CN14" i="2"/>
  <c r="CO14" i="2" s="1"/>
  <c r="CP14" i="2" s="1"/>
  <c r="CQ14" i="2" s="1"/>
  <c r="CN15" i="2"/>
  <c r="CO15" i="2" s="1"/>
  <c r="CN16" i="2"/>
  <c r="CO16" i="2" s="1"/>
  <c r="CN17" i="2"/>
  <c r="CO17" i="2" s="1"/>
  <c r="CN18" i="2"/>
  <c r="CO18" i="2" s="1"/>
  <c r="CN19" i="2"/>
  <c r="CO19" i="2" s="1"/>
  <c r="CP19" i="2" s="1"/>
  <c r="CQ19" i="2" s="1"/>
  <c r="CN20" i="2"/>
  <c r="CO20" i="2" s="1"/>
  <c r="CP20" i="2" s="1"/>
  <c r="CQ20" i="2" s="1"/>
  <c r="CN21" i="2"/>
  <c r="CO21" i="2" s="1"/>
  <c r="CN22" i="2"/>
  <c r="CO22" i="2" s="1"/>
  <c r="CN23" i="2"/>
  <c r="CO23" i="2" s="1"/>
  <c r="CN24" i="2"/>
  <c r="CO24" i="2" s="1"/>
  <c r="CP24" i="2" s="1"/>
  <c r="CQ24" i="2" s="1"/>
  <c r="CR24" i="2" s="1"/>
  <c r="CN25" i="2"/>
  <c r="CO25" i="2" s="1"/>
  <c r="CN26" i="2"/>
  <c r="CO26" i="2" s="1"/>
  <c r="CP26" i="2" s="1"/>
  <c r="CQ26" i="2" s="1"/>
  <c r="CN27" i="2"/>
  <c r="CO27" i="2" s="1"/>
  <c r="CN28" i="2"/>
  <c r="CO28" i="2" s="1"/>
  <c r="CN29" i="2"/>
  <c r="CO29" i="2" s="1"/>
  <c r="CN30" i="2"/>
  <c r="CO30" i="2" s="1"/>
  <c r="CN31" i="2"/>
  <c r="CO31" i="2" s="1"/>
  <c r="CP31" i="2" s="1"/>
  <c r="CQ31" i="2" s="1"/>
  <c r="CN32" i="2"/>
  <c r="CO32" i="2" s="1"/>
  <c r="CP32" i="2" s="1"/>
  <c r="CQ32" i="2" s="1"/>
  <c r="CN33" i="2"/>
  <c r="CO33" i="2" s="1"/>
  <c r="CN34" i="2"/>
  <c r="CO34" i="2" s="1"/>
  <c r="CN35" i="2"/>
  <c r="CO35" i="2" s="1"/>
  <c r="CN36" i="2"/>
  <c r="CO36" i="2" s="1"/>
  <c r="CP36" i="2" s="1"/>
  <c r="CQ36" i="2" s="1"/>
  <c r="CR36" i="2" s="1"/>
  <c r="CN37" i="2"/>
  <c r="CO37" i="2" s="1"/>
  <c r="CN38" i="2"/>
  <c r="CO38" i="2" s="1"/>
  <c r="CP38" i="2" s="1"/>
  <c r="CQ38" i="2" s="1"/>
  <c r="CN39" i="2"/>
  <c r="CO39" i="2" s="1"/>
  <c r="CN40" i="2"/>
  <c r="CO40" i="2" s="1"/>
  <c r="CN41" i="2"/>
  <c r="CO41" i="2" s="1"/>
  <c r="CN42" i="2"/>
  <c r="CO42" i="2" s="1"/>
  <c r="CN43" i="2"/>
  <c r="CO43" i="2" s="1"/>
  <c r="CN44" i="2"/>
  <c r="CO44" i="2" s="1"/>
  <c r="CP44" i="2" s="1"/>
  <c r="CQ44" i="2" s="1"/>
  <c r="CN45" i="2"/>
  <c r="CO45" i="2" s="1"/>
  <c r="CN46" i="2"/>
  <c r="CO46" i="2" s="1"/>
  <c r="CN47" i="2"/>
  <c r="CO47" i="2" s="1"/>
  <c r="CN48" i="2"/>
  <c r="CO48" i="2" s="1"/>
  <c r="CP48" i="2" s="1"/>
  <c r="CQ48" i="2" s="1"/>
  <c r="CR48" i="2" s="1"/>
  <c r="CN49" i="2"/>
  <c r="CO49" i="2" s="1"/>
  <c r="CN50" i="2"/>
  <c r="CO50" i="2" s="1"/>
  <c r="CP50" i="2" s="1"/>
  <c r="CQ50" i="2" s="1"/>
  <c r="CN51" i="2"/>
  <c r="CO51" i="2" s="1"/>
  <c r="CN52" i="2"/>
  <c r="CO52" i="2" s="1"/>
  <c r="CN53" i="2"/>
  <c r="CO53" i="2" s="1"/>
  <c r="CN54" i="2"/>
  <c r="CO54" i="2" s="1"/>
  <c r="CN55" i="2"/>
  <c r="CO55" i="2" s="1"/>
  <c r="CN56" i="2"/>
  <c r="CO56" i="2" s="1"/>
  <c r="CP56" i="2" s="1"/>
  <c r="CQ56" i="2" s="1"/>
  <c r="CN57" i="2"/>
  <c r="CO57" i="2" s="1"/>
  <c r="CN58" i="2"/>
  <c r="CO58" i="2" s="1"/>
  <c r="CN59" i="2"/>
  <c r="CO59" i="2" s="1"/>
  <c r="CN60" i="2"/>
  <c r="CO60" i="2" s="1"/>
  <c r="CP60" i="2" s="1"/>
  <c r="CQ60" i="2" s="1"/>
  <c r="CR60" i="2" s="1"/>
  <c r="CN61" i="2"/>
  <c r="CO61" i="2" s="1"/>
  <c r="CN62" i="2"/>
  <c r="CO62" i="2" s="1"/>
  <c r="CP62" i="2" s="1"/>
  <c r="CQ62" i="2" s="1"/>
  <c r="CN63" i="2"/>
  <c r="CO63" i="2" s="1"/>
  <c r="CN64" i="2"/>
  <c r="CO64" i="2" s="1"/>
  <c r="CN65" i="2"/>
  <c r="CO65" i="2" s="1"/>
  <c r="CN66" i="2"/>
  <c r="CO66" i="2" s="1"/>
  <c r="CN67" i="2"/>
  <c r="CO67" i="2" s="1"/>
  <c r="CN68" i="2"/>
  <c r="CO68" i="2" s="1"/>
  <c r="CP68" i="2" s="1"/>
  <c r="CQ68" i="2" s="1"/>
  <c r="CN69" i="2"/>
  <c r="CO69" i="2" s="1"/>
  <c r="CN70" i="2"/>
  <c r="CO70" i="2" s="1"/>
  <c r="CN71" i="2"/>
  <c r="CO71" i="2" s="1"/>
  <c r="CN72" i="2"/>
  <c r="CO72" i="2" s="1"/>
  <c r="CP72" i="2" s="1"/>
  <c r="CQ72" i="2" s="1"/>
  <c r="CR72" i="2" s="1"/>
  <c r="CN73" i="2"/>
  <c r="CO73" i="2" s="1"/>
  <c r="CN74" i="2"/>
  <c r="CO74" i="2" s="1"/>
  <c r="CP74" i="2" s="1"/>
  <c r="CQ74" i="2" s="1"/>
  <c r="CN75" i="2"/>
  <c r="CO75" i="2" s="1"/>
  <c r="CN76" i="2"/>
  <c r="CO76" i="2" s="1"/>
  <c r="CN77" i="2"/>
  <c r="CO77" i="2" s="1"/>
  <c r="CN78" i="2"/>
  <c r="CO78" i="2" s="1"/>
  <c r="CN79" i="2"/>
  <c r="CO79" i="2" s="1"/>
  <c r="CN80" i="2"/>
  <c r="CO80" i="2" s="1"/>
  <c r="CP80" i="2" s="1"/>
  <c r="CQ80" i="2" s="1"/>
  <c r="CN81" i="2"/>
  <c r="CO81" i="2" s="1"/>
  <c r="CN82" i="2"/>
  <c r="CO82" i="2" s="1"/>
  <c r="CN83" i="2"/>
  <c r="CO83" i="2" s="1"/>
  <c r="CN84" i="2"/>
  <c r="CO84" i="2" s="1"/>
  <c r="CP84" i="2" s="1"/>
  <c r="CQ84" i="2" s="1"/>
  <c r="CR84" i="2" s="1"/>
  <c r="CN85" i="2"/>
  <c r="CO85" i="2" s="1"/>
  <c r="CN86" i="2"/>
  <c r="CO86" i="2" s="1"/>
  <c r="CP86" i="2" s="1"/>
  <c r="CQ86" i="2" s="1"/>
  <c r="CN87" i="2"/>
  <c r="CO87" i="2" s="1"/>
  <c r="CN88" i="2"/>
  <c r="CO88" i="2" s="1"/>
  <c r="CN89" i="2"/>
  <c r="CO89" i="2" s="1"/>
  <c r="CN90" i="2"/>
  <c r="CO90" i="2" s="1"/>
  <c r="CN91" i="2"/>
  <c r="CO91" i="2" s="1"/>
  <c r="CP91" i="2" s="1"/>
  <c r="CQ91" i="2" s="1"/>
  <c r="CN92" i="2"/>
  <c r="CO92" i="2" s="1"/>
  <c r="CP92" i="2" s="1"/>
  <c r="CQ92" i="2" s="1"/>
  <c r="CN93" i="2"/>
  <c r="CO93" i="2" s="1"/>
  <c r="CN94" i="2"/>
  <c r="CO94" i="2" s="1"/>
  <c r="CN95" i="2"/>
  <c r="CO95" i="2" s="1"/>
  <c r="CN96" i="2"/>
  <c r="CO96" i="2" s="1"/>
  <c r="CP96" i="2" s="1"/>
  <c r="CQ96" i="2" s="1"/>
  <c r="CR96" i="2" s="1"/>
  <c r="CN97" i="2"/>
  <c r="CO97" i="2" s="1"/>
  <c r="CN98" i="2"/>
  <c r="CO98" i="2" s="1"/>
  <c r="CP98" i="2" s="1"/>
  <c r="CQ98" i="2" s="1"/>
  <c r="CN99" i="2"/>
  <c r="CO99" i="2" s="1"/>
  <c r="CN100" i="2"/>
  <c r="CO100" i="2" s="1"/>
  <c r="CN101" i="2"/>
  <c r="CO101" i="2" s="1"/>
  <c r="CN102" i="2"/>
  <c r="CO102" i="2" s="1"/>
  <c r="CN103" i="2"/>
  <c r="CO103" i="2" s="1"/>
  <c r="CP103" i="2" s="1"/>
  <c r="CQ103" i="2" s="1"/>
  <c r="CN104" i="2"/>
  <c r="CO104" i="2" s="1"/>
  <c r="CP104" i="2" s="1"/>
  <c r="CQ104" i="2" s="1"/>
  <c r="CN105" i="2"/>
  <c r="CO105" i="2" s="1"/>
  <c r="CN106" i="2"/>
  <c r="CO106" i="2" s="1"/>
  <c r="CN107" i="2"/>
  <c r="CO107" i="2" s="1"/>
  <c r="CN108" i="2"/>
  <c r="CO108" i="2" s="1"/>
  <c r="CP108" i="2" s="1"/>
  <c r="CQ108" i="2" s="1"/>
  <c r="CR108" i="2" s="1"/>
  <c r="CN109" i="2"/>
  <c r="CO109" i="2" s="1"/>
  <c r="CN110" i="2"/>
  <c r="CO110" i="2" s="1"/>
  <c r="CP110" i="2" s="1"/>
  <c r="CQ110" i="2" s="1"/>
  <c r="CN111" i="2"/>
  <c r="CO111" i="2" s="1"/>
  <c r="CN112" i="2"/>
  <c r="CO112" i="2" s="1"/>
  <c r="CN113" i="2"/>
  <c r="CO113" i="2" s="1"/>
  <c r="CN114" i="2"/>
  <c r="CO114" i="2" s="1"/>
  <c r="CN115" i="2"/>
  <c r="CO115" i="2" s="1"/>
  <c r="CP115" i="2" s="1"/>
  <c r="CQ115" i="2" s="1"/>
  <c r="CN116" i="2"/>
  <c r="CO116" i="2" s="1"/>
  <c r="CP116" i="2" s="1"/>
  <c r="CQ116" i="2" s="1"/>
  <c r="CN117" i="2"/>
  <c r="CO117" i="2" s="1"/>
  <c r="CN118" i="2"/>
  <c r="CO118" i="2" s="1"/>
  <c r="CN119" i="2"/>
  <c r="CO119" i="2" s="1"/>
  <c r="CN120" i="2"/>
  <c r="CO120" i="2" s="1"/>
  <c r="CP120" i="2" s="1"/>
  <c r="CQ120" i="2" s="1"/>
  <c r="CR120" i="2" s="1"/>
  <c r="CN121" i="2"/>
  <c r="CO121" i="2" s="1"/>
  <c r="CN122" i="2"/>
  <c r="CO122" i="2" s="1"/>
  <c r="CP122" i="2" s="1"/>
  <c r="CQ122" i="2" s="1"/>
  <c r="CN123" i="2"/>
  <c r="CO123" i="2" s="1"/>
  <c r="CN124" i="2"/>
  <c r="CO124" i="2" s="1"/>
  <c r="CN125" i="2"/>
  <c r="CO125" i="2" s="1"/>
  <c r="CN126" i="2"/>
  <c r="CO126" i="2" s="1"/>
  <c r="CN127" i="2"/>
  <c r="CO127" i="2" s="1"/>
  <c r="CN128" i="2"/>
  <c r="CO128" i="2" s="1"/>
  <c r="CP128" i="2" s="1"/>
  <c r="CQ128" i="2" s="1"/>
  <c r="CN129" i="2"/>
  <c r="CO129" i="2" s="1"/>
  <c r="CN130" i="2"/>
  <c r="CO130" i="2" s="1"/>
  <c r="CN131" i="2"/>
  <c r="CO131" i="2" s="1"/>
  <c r="CN132" i="2"/>
  <c r="CO132" i="2" s="1"/>
  <c r="CP132" i="2" s="1"/>
  <c r="CQ132" i="2" s="1"/>
  <c r="CR132" i="2" s="1"/>
  <c r="CN133" i="2"/>
  <c r="CO133" i="2" s="1"/>
  <c r="CN134" i="2"/>
  <c r="CO134" i="2" s="1"/>
  <c r="CP134" i="2" s="1"/>
  <c r="CQ134" i="2" s="1"/>
  <c r="CN135" i="2"/>
  <c r="CO135" i="2" s="1"/>
  <c r="CN136" i="2"/>
  <c r="CO136" i="2" s="1"/>
  <c r="CN137" i="2"/>
  <c r="CO137" i="2" s="1"/>
  <c r="CN138" i="2"/>
  <c r="CO138" i="2" s="1"/>
  <c r="CN139" i="2"/>
  <c r="CO139" i="2" s="1"/>
  <c r="CN140" i="2"/>
  <c r="CO140" i="2" s="1"/>
  <c r="CP140" i="2" s="1"/>
  <c r="CQ140" i="2" s="1"/>
  <c r="CN141" i="2"/>
  <c r="CO141" i="2" s="1"/>
  <c r="CN142" i="2"/>
  <c r="CO142" i="2" s="1"/>
  <c r="CN143" i="2"/>
  <c r="CO143" i="2" s="1"/>
  <c r="CN144" i="2"/>
  <c r="CO144" i="2" s="1"/>
  <c r="CP144" i="2" s="1"/>
  <c r="CQ144" i="2" s="1"/>
  <c r="CR144" i="2" s="1"/>
  <c r="CN145" i="2"/>
  <c r="CO145" i="2" s="1"/>
  <c r="CN146" i="2"/>
  <c r="CO146" i="2" s="1"/>
  <c r="CP146" i="2" s="1"/>
  <c r="CQ146" i="2" s="1"/>
  <c r="CN147" i="2"/>
  <c r="CO147" i="2" s="1"/>
  <c r="CN148" i="2"/>
  <c r="CO148" i="2" s="1"/>
  <c r="CN149" i="2"/>
  <c r="CO149" i="2" s="1"/>
  <c r="CN150" i="2"/>
  <c r="CO150" i="2" s="1"/>
  <c r="CN151" i="2"/>
  <c r="CO151" i="2" s="1"/>
  <c r="CN152" i="2"/>
  <c r="CO152" i="2" s="1"/>
  <c r="CP152" i="2" s="1"/>
  <c r="CQ152" i="2" s="1"/>
  <c r="CN153" i="2"/>
  <c r="CO153" i="2" s="1"/>
  <c r="CN154" i="2"/>
  <c r="CO154" i="2" s="1"/>
  <c r="CN155" i="2"/>
  <c r="CO155" i="2" s="1"/>
  <c r="CN156" i="2"/>
  <c r="CO156" i="2" s="1"/>
  <c r="CP156" i="2" s="1"/>
  <c r="CQ156" i="2" s="1"/>
  <c r="CR156" i="2" s="1"/>
  <c r="CN157" i="2"/>
  <c r="CO157" i="2" s="1"/>
  <c r="CN158" i="2"/>
  <c r="CO158" i="2" s="1"/>
  <c r="CP158" i="2" s="1"/>
  <c r="CQ158" i="2" s="1"/>
  <c r="CN159" i="2"/>
  <c r="CO159" i="2" s="1"/>
  <c r="CN160" i="2"/>
  <c r="CO160" i="2" s="1"/>
  <c r="CN161" i="2"/>
  <c r="CO161" i="2" s="1"/>
  <c r="CN162" i="2"/>
  <c r="CO162" i="2" s="1"/>
  <c r="CN163" i="2"/>
  <c r="CO163" i="2" s="1"/>
  <c r="CN164" i="2"/>
  <c r="CO164" i="2" s="1"/>
  <c r="CP164" i="2" s="1"/>
  <c r="CQ164" i="2" s="1"/>
  <c r="CN165" i="2"/>
  <c r="CO165" i="2" s="1"/>
  <c r="CN166" i="2"/>
  <c r="CO166" i="2" s="1"/>
  <c r="CN167" i="2"/>
  <c r="CO167" i="2" s="1"/>
  <c r="CN168" i="2"/>
  <c r="CO168" i="2" s="1"/>
  <c r="CP168" i="2" s="1"/>
  <c r="CQ168" i="2" s="1"/>
  <c r="CR168" i="2" s="1"/>
  <c r="CN169" i="2"/>
  <c r="CO169" i="2" s="1"/>
  <c r="CN170" i="2"/>
  <c r="CO170" i="2" s="1"/>
  <c r="CP170" i="2" s="1"/>
  <c r="CQ170" i="2" s="1"/>
  <c r="CN171" i="2"/>
  <c r="CO171" i="2" s="1"/>
  <c r="CN172" i="2"/>
  <c r="CO172" i="2" s="1"/>
  <c r="CN173" i="2"/>
  <c r="CO173" i="2" s="1"/>
  <c r="CN174" i="2"/>
  <c r="CO174" i="2" s="1"/>
  <c r="CN175" i="2"/>
  <c r="CO175" i="2" s="1"/>
  <c r="CP175" i="2" s="1"/>
  <c r="CQ175" i="2" s="1"/>
  <c r="CN176" i="2"/>
  <c r="CO176" i="2" s="1"/>
  <c r="CP176" i="2" s="1"/>
  <c r="CQ176" i="2" s="1"/>
  <c r="CN177" i="2"/>
  <c r="CO177" i="2" s="1"/>
  <c r="CN178" i="2"/>
  <c r="CO178" i="2" s="1"/>
  <c r="CN179" i="2"/>
  <c r="CO179" i="2" s="1"/>
  <c r="CN180" i="2"/>
  <c r="CO180" i="2" s="1"/>
  <c r="CP180" i="2" s="1"/>
  <c r="CQ180" i="2" s="1"/>
  <c r="CR180" i="2" s="1"/>
  <c r="CN181" i="2"/>
  <c r="CO181" i="2" s="1"/>
  <c r="CN182" i="2"/>
  <c r="CO182" i="2" s="1"/>
  <c r="CP182" i="2" s="1"/>
  <c r="CQ182" i="2" s="1"/>
  <c r="CN183" i="2"/>
  <c r="CO183" i="2" s="1"/>
  <c r="CN184" i="2"/>
  <c r="CO184" i="2" s="1"/>
  <c r="CN185" i="2"/>
  <c r="CO185" i="2" s="1"/>
  <c r="CN186" i="2"/>
  <c r="CO186" i="2" s="1"/>
  <c r="CN187" i="2"/>
  <c r="CO187" i="2" s="1"/>
  <c r="CN188" i="2"/>
  <c r="CO188" i="2" s="1"/>
  <c r="CP188" i="2" s="1"/>
  <c r="CQ188" i="2" s="1"/>
  <c r="CN189" i="2"/>
  <c r="CO189" i="2" s="1"/>
  <c r="CN190" i="2"/>
  <c r="CO190" i="2" s="1"/>
  <c r="CN191" i="2"/>
  <c r="CO191" i="2" s="1"/>
  <c r="CN192" i="2"/>
  <c r="CO192" i="2" s="1"/>
  <c r="CP192" i="2" s="1"/>
  <c r="CQ192" i="2" s="1"/>
  <c r="CR192" i="2" s="1"/>
  <c r="CN193" i="2"/>
  <c r="CO193" i="2" s="1"/>
  <c r="CN194" i="2"/>
  <c r="CO194" i="2" s="1"/>
  <c r="CP194" i="2" s="1"/>
  <c r="CQ194" i="2" s="1"/>
  <c r="CN195" i="2"/>
  <c r="CO195" i="2" s="1"/>
  <c r="CN196" i="2"/>
  <c r="CO196" i="2" s="1"/>
  <c r="CN197" i="2"/>
  <c r="CO197" i="2" s="1"/>
  <c r="CN198" i="2"/>
  <c r="CO198" i="2" s="1"/>
  <c r="CN199" i="2"/>
  <c r="CO199" i="2" s="1"/>
  <c r="CN200" i="2"/>
  <c r="CO200" i="2" s="1"/>
  <c r="CP200" i="2" s="1"/>
  <c r="CQ200" i="2" s="1"/>
  <c r="CN201" i="2"/>
  <c r="CO201" i="2" s="1"/>
  <c r="CN202" i="2"/>
  <c r="CO202" i="2" s="1"/>
  <c r="CN203" i="2"/>
  <c r="CO203" i="2" s="1"/>
  <c r="CN204" i="2"/>
  <c r="CO204" i="2" s="1"/>
  <c r="CP204" i="2" s="1"/>
  <c r="CQ204" i="2" s="1"/>
  <c r="CR204" i="2" s="1"/>
  <c r="CN205" i="2"/>
  <c r="CO205" i="2" s="1"/>
  <c r="CN206" i="2"/>
  <c r="CO206" i="2" s="1"/>
  <c r="CP206" i="2" s="1"/>
  <c r="CQ206" i="2" s="1"/>
  <c r="CN207" i="2"/>
  <c r="CO207" i="2" s="1"/>
  <c r="CN208" i="2"/>
  <c r="CO208" i="2" s="1"/>
  <c r="CN209" i="2"/>
  <c r="CO209" i="2" s="1"/>
  <c r="CN210" i="2"/>
  <c r="CO210" i="2" s="1"/>
  <c r="CN211" i="2"/>
  <c r="CO211" i="2" s="1"/>
  <c r="CP211" i="2" s="1"/>
  <c r="CQ211" i="2" s="1"/>
  <c r="CN212" i="2"/>
  <c r="CO212" i="2" s="1"/>
  <c r="CP212" i="2" s="1"/>
  <c r="CQ212" i="2" s="1"/>
  <c r="CN213" i="2"/>
  <c r="CO213" i="2" s="1"/>
  <c r="CN214" i="2"/>
  <c r="CO214" i="2" s="1"/>
  <c r="CN215" i="2"/>
  <c r="CO215" i="2" s="1"/>
  <c r="CN216" i="2"/>
  <c r="CO216" i="2" s="1"/>
  <c r="CP216" i="2" s="1"/>
  <c r="CQ216" i="2" s="1"/>
  <c r="CR216" i="2" s="1"/>
  <c r="CN217" i="2"/>
  <c r="CO217" i="2" s="1"/>
  <c r="CN218" i="2"/>
  <c r="CO218" i="2" s="1"/>
  <c r="CP218" i="2" s="1"/>
  <c r="CQ218" i="2" s="1"/>
  <c r="CN219" i="2"/>
  <c r="CO219" i="2" s="1"/>
  <c r="CN6" i="2"/>
  <c r="CO6" i="2" s="1"/>
  <c r="CP6" i="2" s="1"/>
  <c r="CQ6" i="2" s="1"/>
  <c r="CR6" i="2" s="1"/>
  <c r="CI7" i="2"/>
  <c r="CJ7" i="2" s="1"/>
  <c r="CI8" i="2"/>
  <c r="CJ8" i="2" s="1"/>
  <c r="CI9" i="2"/>
  <c r="CJ9" i="2" s="1"/>
  <c r="CI10" i="2"/>
  <c r="CJ10" i="2" s="1"/>
  <c r="CI11" i="2"/>
  <c r="CJ11" i="2" s="1"/>
  <c r="CK11" i="2" s="1"/>
  <c r="CL11" i="2" s="1"/>
  <c r="CI12" i="2"/>
  <c r="CJ12" i="2" s="1"/>
  <c r="CI13" i="2"/>
  <c r="CJ13" i="2" s="1"/>
  <c r="CI14" i="2"/>
  <c r="CJ14" i="2" s="1"/>
  <c r="CI15" i="2"/>
  <c r="CJ15" i="2" s="1"/>
  <c r="CI16" i="2"/>
  <c r="CJ16" i="2" s="1"/>
  <c r="CI17" i="2"/>
  <c r="CJ17" i="2" s="1"/>
  <c r="CI18" i="2"/>
  <c r="CJ18" i="2" s="1"/>
  <c r="CI19" i="2"/>
  <c r="CJ19" i="2" s="1"/>
  <c r="CI20" i="2"/>
  <c r="CJ20" i="2" s="1"/>
  <c r="CI21" i="2"/>
  <c r="CJ21" i="2" s="1"/>
  <c r="CI22" i="2"/>
  <c r="CJ22" i="2" s="1"/>
  <c r="CI23" i="2"/>
  <c r="CJ23" i="2" s="1"/>
  <c r="CK23" i="2" s="1"/>
  <c r="CL23" i="2" s="1"/>
  <c r="CI24" i="2"/>
  <c r="CJ24" i="2" s="1"/>
  <c r="CI25" i="2"/>
  <c r="CJ25" i="2" s="1"/>
  <c r="CI26" i="2"/>
  <c r="CJ26" i="2" s="1"/>
  <c r="CI27" i="2"/>
  <c r="CJ27" i="2" s="1"/>
  <c r="CI28" i="2"/>
  <c r="CJ28" i="2" s="1"/>
  <c r="CI29" i="2"/>
  <c r="CJ29" i="2" s="1"/>
  <c r="CI30" i="2"/>
  <c r="CJ30" i="2" s="1"/>
  <c r="CI31" i="2"/>
  <c r="CJ31" i="2" s="1"/>
  <c r="CI32" i="2"/>
  <c r="CJ32" i="2" s="1"/>
  <c r="CI33" i="2"/>
  <c r="CJ33" i="2" s="1"/>
  <c r="CI34" i="2"/>
  <c r="CJ34" i="2" s="1"/>
  <c r="CI35" i="2"/>
  <c r="CJ35" i="2" s="1"/>
  <c r="CK35" i="2" s="1"/>
  <c r="CL35" i="2" s="1"/>
  <c r="CI36" i="2"/>
  <c r="CJ36" i="2" s="1"/>
  <c r="CI37" i="2"/>
  <c r="CJ37" i="2" s="1"/>
  <c r="CI38" i="2"/>
  <c r="CJ38" i="2" s="1"/>
  <c r="CI39" i="2"/>
  <c r="CJ39" i="2" s="1"/>
  <c r="CI40" i="2"/>
  <c r="CJ40" i="2" s="1"/>
  <c r="CI41" i="2"/>
  <c r="CJ41" i="2" s="1"/>
  <c r="CI42" i="2"/>
  <c r="CJ42" i="2" s="1"/>
  <c r="CI43" i="2"/>
  <c r="CJ43" i="2" s="1"/>
  <c r="CI44" i="2"/>
  <c r="CJ44" i="2" s="1"/>
  <c r="CI45" i="2"/>
  <c r="CJ45" i="2" s="1"/>
  <c r="CI46" i="2"/>
  <c r="CJ46" i="2" s="1"/>
  <c r="CI47" i="2"/>
  <c r="CJ47" i="2" s="1"/>
  <c r="CK47" i="2" s="1"/>
  <c r="CL47" i="2" s="1"/>
  <c r="CI48" i="2"/>
  <c r="CJ48" i="2" s="1"/>
  <c r="CI49" i="2"/>
  <c r="CJ49" i="2" s="1"/>
  <c r="CI50" i="2"/>
  <c r="CJ50" i="2" s="1"/>
  <c r="CI51" i="2"/>
  <c r="CJ51" i="2" s="1"/>
  <c r="CI52" i="2"/>
  <c r="CJ52" i="2" s="1"/>
  <c r="CI53" i="2"/>
  <c r="CJ53" i="2" s="1"/>
  <c r="CI54" i="2"/>
  <c r="CJ54" i="2" s="1"/>
  <c r="CI55" i="2"/>
  <c r="CJ55" i="2" s="1"/>
  <c r="CI56" i="2"/>
  <c r="CJ56" i="2" s="1"/>
  <c r="CI57" i="2"/>
  <c r="CJ57" i="2" s="1"/>
  <c r="CI58" i="2"/>
  <c r="CJ58" i="2" s="1"/>
  <c r="CI59" i="2"/>
  <c r="CJ59" i="2" s="1"/>
  <c r="CK59" i="2" s="1"/>
  <c r="CL59" i="2" s="1"/>
  <c r="CI60" i="2"/>
  <c r="CJ60" i="2" s="1"/>
  <c r="CI61" i="2"/>
  <c r="CJ61" i="2" s="1"/>
  <c r="CI62" i="2"/>
  <c r="CJ62" i="2" s="1"/>
  <c r="CI63" i="2"/>
  <c r="CJ63" i="2" s="1"/>
  <c r="CI64" i="2"/>
  <c r="CJ64" i="2" s="1"/>
  <c r="CI65" i="2"/>
  <c r="CJ65" i="2" s="1"/>
  <c r="CI66" i="2"/>
  <c r="CJ66" i="2" s="1"/>
  <c r="CI67" i="2"/>
  <c r="CJ67" i="2" s="1"/>
  <c r="CI68" i="2"/>
  <c r="CJ68" i="2" s="1"/>
  <c r="CI69" i="2"/>
  <c r="CJ69" i="2" s="1"/>
  <c r="CI70" i="2"/>
  <c r="CJ70" i="2" s="1"/>
  <c r="CI71" i="2"/>
  <c r="CJ71" i="2" s="1"/>
  <c r="CK71" i="2" s="1"/>
  <c r="CL71" i="2" s="1"/>
  <c r="CI72" i="2"/>
  <c r="CJ72" i="2" s="1"/>
  <c r="CI73" i="2"/>
  <c r="CJ73" i="2" s="1"/>
  <c r="CI74" i="2"/>
  <c r="CJ74" i="2" s="1"/>
  <c r="CI75" i="2"/>
  <c r="CJ75" i="2" s="1"/>
  <c r="CI76" i="2"/>
  <c r="CJ76" i="2" s="1"/>
  <c r="CI77" i="2"/>
  <c r="CJ77" i="2" s="1"/>
  <c r="CI78" i="2"/>
  <c r="CJ78" i="2" s="1"/>
  <c r="CI79" i="2"/>
  <c r="CJ79" i="2" s="1"/>
  <c r="CI80" i="2"/>
  <c r="CJ80" i="2" s="1"/>
  <c r="CI81" i="2"/>
  <c r="CJ81" i="2" s="1"/>
  <c r="CI82" i="2"/>
  <c r="CJ82" i="2" s="1"/>
  <c r="CI83" i="2"/>
  <c r="CJ83" i="2" s="1"/>
  <c r="CK83" i="2" s="1"/>
  <c r="CL83" i="2" s="1"/>
  <c r="CI84" i="2"/>
  <c r="CJ84" i="2" s="1"/>
  <c r="CI85" i="2"/>
  <c r="CJ85" i="2" s="1"/>
  <c r="CI86" i="2"/>
  <c r="CJ86" i="2" s="1"/>
  <c r="CI87" i="2"/>
  <c r="CJ87" i="2" s="1"/>
  <c r="CI88" i="2"/>
  <c r="CJ88" i="2" s="1"/>
  <c r="CI89" i="2"/>
  <c r="CJ89" i="2" s="1"/>
  <c r="CI90" i="2"/>
  <c r="CJ90" i="2" s="1"/>
  <c r="CI91" i="2"/>
  <c r="CJ91" i="2" s="1"/>
  <c r="CI92" i="2"/>
  <c r="CJ92" i="2" s="1"/>
  <c r="CI93" i="2"/>
  <c r="CJ93" i="2" s="1"/>
  <c r="CI94" i="2"/>
  <c r="CJ94" i="2" s="1"/>
  <c r="CI95" i="2"/>
  <c r="CJ95" i="2" s="1"/>
  <c r="CK95" i="2" s="1"/>
  <c r="CL95" i="2" s="1"/>
  <c r="CI96" i="2"/>
  <c r="CJ96" i="2" s="1"/>
  <c r="CI97" i="2"/>
  <c r="CJ97" i="2" s="1"/>
  <c r="CI98" i="2"/>
  <c r="CJ98" i="2" s="1"/>
  <c r="CI99" i="2"/>
  <c r="CJ99" i="2" s="1"/>
  <c r="CI100" i="2"/>
  <c r="CJ100" i="2" s="1"/>
  <c r="CI101" i="2"/>
  <c r="CJ101" i="2" s="1"/>
  <c r="CI102" i="2"/>
  <c r="CJ102" i="2" s="1"/>
  <c r="CI103" i="2"/>
  <c r="CJ103" i="2" s="1"/>
  <c r="CI104" i="2"/>
  <c r="CJ104" i="2" s="1"/>
  <c r="CI105" i="2"/>
  <c r="CJ105" i="2" s="1"/>
  <c r="CI106" i="2"/>
  <c r="CJ106" i="2" s="1"/>
  <c r="CI107" i="2"/>
  <c r="CJ107" i="2" s="1"/>
  <c r="CK107" i="2" s="1"/>
  <c r="CL107" i="2" s="1"/>
  <c r="CI108" i="2"/>
  <c r="CJ108" i="2" s="1"/>
  <c r="CI109" i="2"/>
  <c r="CJ109" i="2" s="1"/>
  <c r="CI110" i="2"/>
  <c r="CJ110" i="2" s="1"/>
  <c r="CI111" i="2"/>
  <c r="CJ111" i="2" s="1"/>
  <c r="CI112" i="2"/>
  <c r="CJ112" i="2" s="1"/>
  <c r="CI113" i="2"/>
  <c r="CJ113" i="2" s="1"/>
  <c r="CI114" i="2"/>
  <c r="CJ114" i="2" s="1"/>
  <c r="CI115" i="2"/>
  <c r="CJ115" i="2" s="1"/>
  <c r="CI116" i="2"/>
  <c r="CJ116" i="2" s="1"/>
  <c r="CI117" i="2"/>
  <c r="CJ117" i="2" s="1"/>
  <c r="CI118" i="2"/>
  <c r="CJ118" i="2" s="1"/>
  <c r="CI119" i="2"/>
  <c r="CJ119" i="2" s="1"/>
  <c r="CK119" i="2" s="1"/>
  <c r="CL119" i="2" s="1"/>
  <c r="CI120" i="2"/>
  <c r="CJ120" i="2" s="1"/>
  <c r="CI121" i="2"/>
  <c r="CJ121" i="2" s="1"/>
  <c r="CI122" i="2"/>
  <c r="CJ122" i="2" s="1"/>
  <c r="CI123" i="2"/>
  <c r="CJ123" i="2" s="1"/>
  <c r="CI124" i="2"/>
  <c r="CJ124" i="2" s="1"/>
  <c r="CI125" i="2"/>
  <c r="CJ125" i="2" s="1"/>
  <c r="CI126" i="2"/>
  <c r="CJ126" i="2" s="1"/>
  <c r="CI127" i="2"/>
  <c r="CJ127" i="2" s="1"/>
  <c r="CI128" i="2"/>
  <c r="CJ128" i="2" s="1"/>
  <c r="CI129" i="2"/>
  <c r="CJ129" i="2" s="1"/>
  <c r="CI130" i="2"/>
  <c r="CJ130" i="2" s="1"/>
  <c r="CI131" i="2"/>
  <c r="CJ131" i="2" s="1"/>
  <c r="CK131" i="2" s="1"/>
  <c r="CL131" i="2" s="1"/>
  <c r="CI132" i="2"/>
  <c r="CJ132" i="2" s="1"/>
  <c r="CI133" i="2"/>
  <c r="CJ133" i="2" s="1"/>
  <c r="CI134" i="2"/>
  <c r="CJ134" i="2" s="1"/>
  <c r="CI135" i="2"/>
  <c r="CJ135" i="2" s="1"/>
  <c r="CI136" i="2"/>
  <c r="CJ136" i="2" s="1"/>
  <c r="CI137" i="2"/>
  <c r="CJ137" i="2" s="1"/>
  <c r="CI138" i="2"/>
  <c r="CJ138" i="2" s="1"/>
  <c r="CI139" i="2"/>
  <c r="CJ139" i="2" s="1"/>
  <c r="CI140" i="2"/>
  <c r="CJ140" i="2" s="1"/>
  <c r="CI141" i="2"/>
  <c r="CJ141" i="2" s="1"/>
  <c r="CI142" i="2"/>
  <c r="CJ142" i="2" s="1"/>
  <c r="CI143" i="2"/>
  <c r="CJ143" i="2" s="1"/>
  <c r="CK143" i="2" s="1"/>
  <c r="CL143" i="2" s="1"/>
  <c r="CI144" i="2"/>
  <c r="CJ144" i="2" s="1"/>
  <c r="CI145" i="2"/>
  <c r="CJ145" i="2" s="1"/>
  <c r="CI146" i="2"/>
  <c r="CJ146" i="2" s="1"/>
  <c r="CI147" i="2"/>
  <c r="CJ147" i="2" s="1"/>
  <c r="CI148" i="2"/>
  <c r="CJ148" i="2" s="1"/>
  <c r="CI149" i="2"/>
  <c r="CJ149" i="2" s="1"/>
  <c r="CI150" i="2"/>
  <c r="CJ150" i="2" s="1"/>
  <c r="CI151" i="2"/>
  <c r="CJ151" i="2" s="1"/>
  <c r="CI152" i="2"/>
  <c r="CJ152" i="2" s="1"/>
  <c r="CI153" i="2"/>
  <c r="CJ153" i="2" s="1"/>
  <c r="CI154" i="2"/>
  <c r="CJ154" i="2" s="1"/>
  <c r="CI155" i="2"/>
  <c r="CJ155" i="2" s="1"/>
  <c r="CK155" i="2" s="1"/>
  <c r="CL155" i="2" s="1"/>
  <c r="CI156" i="2"/>
  <c r="CJ156" i="2" s="1"/>
  <c r="CI157" i="2"/>
  <c r="CJ157" i="2" s="1"/>
  <c r="CI158" i="2"/>
  <c r="CJ158" i="2" s="1"/>
  <c r="CI159" i="2"/>
  <c r="CJ159" i="2" s="1"/>
  <c r="CI160" i="2"/>
  <c r="CJ160" i="2" s="1"/>
  <c r="CI161" i="2"/>
  <c r="CJ161" i="2" s="1"/>
  <c r="CI162" i="2"/>
  <c r="CJ162" i="2" s="1"/>
  <c r="CI163" i="2"/>
  <c r="CJ163" i="2" s="1"/>
  <c r="CI164" i="2"/>
  <c r="CJ164" i="2" s="1"/>
  <c r="CI165" i="2"/>
  <c r="CJ165" i="2" s="1"/>
  <c r="CI166" i="2"/>
  <c r="CJ166" i="2" s="1"/>
  <c r="CI167" i="2"/>
  <c r="CJ167" i="2" s="1"/>
  <c r="CK167" i="2" s="1"/>
  <c r="CL167" i="2" s="1"/>
  <c r="CI168" i="2"/>
  <c r="CJ168" i="2" s="1"/>
  <c r="CI169" i="2"/>
  <c r="CJ169" i="2" s="1"/>
  <c r="CI170" i="2"/>
  <c r="CJ170" i="2" s="1"/>
  <c r="CI171" i="2"/>
  <c r="CJ171" i="2" s="1"/>
  <c r="CI172" i="2"/>
  <c r="CJ172" i="2" s="1"/>
  <c r="CI173" i="2"/>
  <c r="CJ173" i="2" s="1"/>
  <c r="CI174" i="2"/>
  <c r="CJ174" i="2" s="1"/>
  <c r="CI175" i="2"/>
  <c r="CJ175" i="2" s="1"/>
  <c r="CI176" i="2"/>
  <c r="CJ176" i="2" s="1"/>
  <c r="CI177" i="2"/>
  <c r="CJ177" i="2" s="1"/>
  <c r="CI178" i="2"/>
  <c r="CJ178" i="2" s="1"/>
  <c r="CI179" i="2"/>
  <c r="CJ179" i="2" s="1"/>
  <c r="CK179" i="2" s="1"/>
  <c r="CL179" i="2" s="1"/>
  <c r="CI180" i="2"/>
  <c r="CJ180" i="2" s="1"/>
  <c r="CI181" i="2"/>
  <c r="CJ181" i="2" s="1"/>
  <c r="CI182" i="2"/>
  <c r="CJ182" i="2" s="1"/>
  <c r="CI183" i="2"/>
  <c r="CJ183" i="2" s="1"/>
  <c r="CI184" i="2"/>
  <c r="CJ184" i="2" s="1"/>
  <c r="CI185" i="2"/>
  <c r="CJ185" i="2" s="1"/>
  <c r="CI186" i="2"/>
  <c r="CJ186" i="2" s="1"/>
  <c r="CI187" i="2"/>
  <c r="CJ187" i="2" s="1"/>
  <c r="CI188" i="2"/>
  <c r="CJ188" i="2" s="1"/>
  <c r="CI189" i="2"/>
  <c r="CJ189" i="2" s="1"/>
  <c r="CI190" i="2"/>
  <c r="CJ190" i="2" s="1"/>
  <c r="CI191" i="2"/>
  <c r="CJ191" i="2" s="1"/>
  <c r="CI192" i="2"/>
  <c r="CJ192" i="2" s="1"/>
  <c r="CI193" i="2"/>
  <c r="CJ193" i="2" s="1"/>
  <c r="CI194" i="2"/>
  <c r="CJ194" i="2" s="1"/>
  <c r="CI195" i="2"/>
  <c r="CJ195" i="2" s="1"/>
  <c r="CI196" i="2"/>
  <c r="CJ196" i="2" s="1"/>
  <c r="CI197" i="2"/>
  <c r="CJ197" i="2" s="1"/>
  <c r="CI198" i="2"/>
  <c r="CJ198" i="2" s="1"/>
  <c r="CI199" i="2"/>
  <c r="CJ199" i="2" s="1"/>
  <c r="CI200" i="2"/>
  <c r="CJ200" i="2" s="1"/>
  <c r="CI201" i="2"/>
  <c r="CJ201" i="2" s="1"/>
  <c r="CI202" i="2"/>
  <c r="CJ202" i="2" s="1"/>
  <c r="CI203" i="2"/>
  <c r="CJ203" i="2" s="1"/>
  <c r="CI204" i="2"/>
  <c r="CJ204" i="2" s="1"/>
  <c r="CI205" i="2"/>
  <c r="CJ205" i="2" s="1"/>
  <c r="CI206" i="2"/>
  <c r="CJ206" i="2" s="1"/>
  <c r="CI207" i="2"/>
  <c r="CJ207" i="2" s="1"/>
  <c r="CI208" i="2"/>
  <c r="CJ208" i="2" s="1"/>
  <c r="CI209" i="2"/>
  <c r="CJ209" i="2" s="1"/>
  <c r="CI210" i="2"/>
  <c r="CJ210" i="2" s="1"/>
  <c r="CI211" i="2"/>
  <c r="CJ211" i="2" s="1"/>
  <c r="CI212" i="2"/>
  <c r="CJ212" i="2" s="1"/>
  <c r="CI213" i="2"/>
  <c r="CJ213" i="2" s="1"/>
  <c r="CI214" i="2"/>
  <c r="CJ214" i="2" s="1"/>
  <c r="CI215" i="2"/>
  <c r="CJ215" i="2" s="1"/>
  <c r="CK215" i="2" s="1"/>
  <c r="CL215" i="2" s="1"/>
  <c r="CI216" i="2"/>
  <c r="CJ216" i="2" s="1"/>
  <c r="CI217" i="2"/>
  <c r="CJ217" i="2" s="1"/>
  <c r="CI218" i="2"/>
  <c r="CJ218" i="2" s="1"/>
  <c r="CI219" i="2"/>
  <c r="CJ219" i="2" s="1"/>
  <c r="CI6" i="2"/>
  <c r="CJ6" i="2" s="1"/>
  <c r="CD7" i="2"/>
  <c r="CE7" i="2" s="1"/>
  <c r="CD8" i="2"/>
  <c r="CE8" i="2" s="1"/>
  <c r="CD9" i="2"/>
  <c r="CE9" i="2" s="1"/>
  <c r="CD10" i="2"/>
  <c r="CE10" i="2" s="1"/>
  <c r="CD11" i="2"/>
  <c r="CE11" i="2" s="1"/>
  <c r="CD12" i="2"/>
  <c r="CE12" i="2" s="1"/>
  <c r="CD13" i="2"/>
  <c r="CE13" i="2" s="1"/>
  <c r="CD14" i="2"/>
  <c r="CE14" i="2" s="1"/>
  <c r="CD15" i="2"/>
  <c r="CE15" i="2" s="1"/>
  <c r="CD16" i="2"/>
  <c r="CE16" i="2" s="1"/>
  <c r="CD17" i="2"/>
  <c r="CE17" i="2" s="1"/>
  <c r="CD18" i="2"/>
  <c r="CE18" i="2" s="1"/>
  <c r="CD19" i="2"/>
  <c r="CE19" i="2" s="1"/>
  <c r="CD20" i="2"/>
  <c r="CE20" i="2" s="1"/>
  <c r="CD21" i="2"/>
  <c r="CE21" i="2" s="1"/>
  <c r="CD22" i="2"/>
  <c r="CE22" i="2" s="1"/>
  <c r="CD23" i="2"/>
  <c r="CE23" i="2" s="1"/>
  <c r="CD24" i="2"/>
  <c r="CE24" i="2" s="1"/>
  <c r="CD25" i="2"/>
  <c r="CE25" i="2" s="1"/>
  <c r="CD26" i="2"/>
  <c r="CE26" i="2" s="1"/>
  <c r="CD27" i="2"/>
  <c r="CE27" i="2" s="1"/>
  <c r="CD28" i="2"/>
  <c r="CE28" i="2" s="1"/>
  <c r="CD29" i="2"/>
  <c r="CE29" i="2" s="1"/>
  <c r="CD30" i="2"/>
  <c r="CE30" i="2" s="1"/>
  <c r="CD31" i="2"/>
  <c r="CE31" i="2" s="1"/>
  <c r="CD32" i="2"/>
  <c r="CE32" i="2" s="1"/>
  <c r="CD33" i="2"/>
  <c r="CE33" i="2" s="1"/>
  <c r="CD34" i="2"/>
  <c r="CE34" i="2" s="1"/>
  <c r="CD35" i="2"/>
  <c r="CE35" i="2" s="1"/>
  <c r="CD36" i="2"/>
  <c r="CE36" i="2" s="1"/>
  <c r="CD37" i="2"/>
  <c r="CE37" i="2" s="1"/>
  <c r="CD38" i="2"/>
  <c r="CE38" i="2" s="1"/>
  <c r="CD39" i="2"/>
  <c r="CE39" i="2" s="1"/>
  <c r="CD40" i="2"/>
  <c r="CE40" i="2" s="1"/>
  <c r="CD41" i="2"/>
  <c r="CE41" i="2" s="1"/>
  <c r="CD42" i="2"/>
  <c r="CE42" i="2" s="1"/>
  <c r="CD43" i="2"/>
  <c r="CE43" i="2" s="1"/>
  <c r="CD44" i="2"/>
  <c r="CE44" i="2" s="1"/>
  <c r="CD45" i="2"/>
  <c r="CE45" i="2" s="1"/>
  <c r="CD46" i="2"/>
  <c r="CE46" i="2" s="1"/>
  <c r="CD47" i="2"/>
  <c r="CE47" i="2" s="1"/>
  <c r="CD48" i="2"/>
  <c r="CE48" i="2" s="1"/>
  <c r="CD49" i="2"/>
  <c r="CE49" i="2" s="1"/>
  <c r="CD50" i="2"/>
  <c r="CE50" i="2" s="1"/>
  <c r="CD51" i="2"/>
  <c r="CE51" i="2" s="1"/>
  <c r="CD52" i="2"/>
  <c r="CE52" i="2" s="1"/>
  <c r="CD53" i="2"/>
  <c r="CE53" i="2" s="1"/>
  <c r="CD54" i="2"/>
  <c r="CE54" i="2" s="1"/>
  <c r="CD55" i="2"/>
  <c r="CE55" i="2" s="1"/>
  <c r="CD56" i="2"/>
  <c r="CE56" i="2" s="1"/>
  <c r="CD57" i="2"/>
  <c r="CE57" i="2" s="1"/>
  <c r="CD58" i="2"/>
  <c r="CE58" i="2" s="1"/>
  <c r="CD59" i="2"/>
  <c r="CE59" i="2" s="1"/>
  <c r="CD60" i="2"/>
  <c r="CE60" i="2" s="1"/>
  <c r="CD61" i="2"/>
  <c r="CE61" i="2" s="1"/>
  <c r="CD62" i="2"/>
  <c r="CE62" i="2" s="1"/>
  <c r="CD63" i="2"/>
  <c r="CE63" i="2" s="1"/>
  <c r="CD64" i="2"/>
  <c r="CE64" i="2" s="1"/>
  <c r="CD65" i="2"/>
  <c r="CE65" i="2" s="1"/>
  <c r="CD66" i="2"/>
  <c r="CE66" i="2" s="1"/>
  <c r="CD67" i="2"/>
  <c r="CE67" i="2" s="1"/>
  <c r="CD68" i="2"/>
  <c r="CE68" i="2" s="1"/>
  <c r="CD69" i="2"/>
  <c r="CE69" i="2" s="1"/>
  <c r="CD70" i="2"/>
  <c r="CE70" i="2" s="1"/>
  <c r="CD71" i="2"/>
  <c r="CE71" i="2" s="1"/>
  <c r="CD72" i="2"/>
  <c r="CE72" i="2" s="1"/>
  <c r="CD73" i="2"/>
  <c r="CE73" i="2" s="1"/>
  <c r="CD74" i="2"/>
  <c r="CE74" i="2" s="1"/>
  <c r="CD75" i="2"/>
  <c r="CE75" i="2" s="1"/>
  <c r="CD76" i="2"/>
  <c r="CE76" i="2" s="1"/>
  <c r="CD77" i="2"/>
  <c r="CE77" i="2" s="1"/>
  <c r="CD78" i="2"/>
  <c r="CE78" i="2" s="1"/>
  <c r="CD79" i="2"/>
  <c r="CE79" i="2" s="1"/>
  <c r="CD80" i="2"/>
  <c r="CE80" i="2" s="1"/>
  <c r="CD81" i="2"/>
  <c r="CE81" i="2" s="1"/>
  <c r="CD82" i="2"/>
  <c r="CE82" i="2" s="1"/>
  <c r="CD83" i="2"/>
  <c r="CE83" i="2" s="1"/>
  <c r="CD84" i="2"/>
  <c r="CE84" i="2" s="1"/>
  <c r="CD85" i="2"/>
  <c r="CE85" i="2" s="1"/>
  <c r="CD86" i="2"/>
  <c r="CE86" i="2" s="1"/>
  <c r="CD87" i="2"/>
  <c r="CE87" i="2" s="1"/>
  <c r="CD88" i="2"/>
  <c r="CE88" i="2" s="1"/>
  <c r="CD89" i="2"/>
  <c r="CE89" i="2" s="1"/>
  <c r="CD90" i="2"/>
  <c r="CE90" i="2" s="1"/>
  <c r="CD91" i="2"/>
  <c r="CE91" i="2" s="1"/>
  <c r="CD92" i="2"/>
  <c r="CE92" i="2" s="1"/>
  <c r="CD93" i="2"/>
  <c r="CE93" i="2" s="1"/>
  <c r="CD94" i="2"/>
  <c r="CE94" i="2" s="1"/>
  <c r="CD95" i="2"/>
  <c r="CE95" i="2" s="1"/>
  <c r="CD96" i="2"/>
  <c r="CE96" i="2" s="1"/>
  <c r="CD97" i="2"/>
  <c r="CE97" i="2" s="1"/>
  <c r="CD98" i="2"/>
  <c r="CE98" i="2" s="1"/>
  <c r="CD99" i="2"/>
  <c r="CE99" i="2" s="1"/>
  <c r="CD100" i="2"/>
  <c r="CE100" i="2" s="1"/>
  <c r="CD101" i="2"/>
  <c r="CE101" i="2" s="1"/>
  <c r="CD102" i="2"/>
  <c r="CE102" i="2" s="1"/>
  <c r="CD103" i="2"/>
  <c r="CE103" i="2" s="1"/>
  <c r="CD104" i="2"/>
  <c r="CE104" i="2" s="1"/>
  <c r="CD105" i="2"/>
  <c r="CE105" i="2" s="1"/>
  <c r="CD106" i="2"/>
  <c r="CE106" i="2" s="1"/>
  <c r="CD107" i="2"/>
  <c r="CE107" i="2" s="1"/>
  <c r="CD108" i="2"/>
  <c r="CE108" i="2" s="1"/>
  <c r="CD109" i="2"/>
  <c r="CE109" i="2" s="1"/>
  <c r="CD110" i="2"/>
  <c r="CE110" i="2" s="1"/>
  <c r="CD111" i="2"/>
  <c r="CE111" i="2" s="1"/>
  <c r="CD112" i="2"/>
  <c r="CE112" i="2" s="1"/>
  <c r="CD113" i="2"/>
  <c r="CE113" i="2" s="1"/>
  <c r="CD114" i="2"/>
  <c r="CE114" i="2" s="1"/>
  <c r="CD115" i="2"/>
  <c r="CE115" i="2" s="1"/>
  <c r="CD116" i="2"/>
  <c r="CE116" i="2" s="1"/>
  <c r="CD117" i="2"/>
  <c r="CE117" i="2" s="1"/>
  <c r="CD118" i="2"/>
  <c r="CE118" i="2" s="1"/>
  <c r="CD119" i="2"/>
  <c r="CE119" i="2" s="1"/>
  <c r="CD120" i="2"/>
  <c r="CE120" i="2" s="1"/>
  <c r="CD121" i="2"/>
  <c r="CE121" i="2" s="1"/>
  <c r="CD122" i="2"/>
  <c r="CE122" i="2" s="1"/>
  <c r="CD123" i="2"/>
  <c r="CE123" i="2" s="1"/>
  <c r="CD124" i="2"/>
  <c r="CE124" i="2" s="1"/>
  <c r="CD125" i="2"/>
  <c r="CE125" i="2" s="1"/>
  <c r="CD126" i="2"/>
  <c r="CE126" i="2" s="1"/>
  <c r="CD127" i="2"/>
  <c r="CE127" i="2" s="1"/>
  <c r="CD128" i="2"/>
  <c r="CE128" i="2" s="1"/>
  <c r="CD129" i="2"/>
  <c r="CE129" i="2" s="1"/>
  <c r="CD130" i="2"/>
  <c r="CE130" i="2" s="1"/>
  <c r="CD131" i="2"/>
  <c r="CE131" i="2" s="1"/>
  <c r="CD132" i="2"/>
  <c r="CE132" i="2" s="1"/>
  <c r="CD133" i="2"/>
  <c r="CE133" i="2" s="1"/>
  <c r="CD134" i="2"/>
  <c r="CE134" i="2" s="1"/>
  <c r="CD135" i="2"/>
  <c r="CE135" i="2" s="1"/>
  <c r="CD136" i="2"/>
  <c r="CE136" i="2" s="1"/>
  <c r="CD137" i="2"/>
  <c r="CE137" i="2" s="1"/>
  <c r="CD138" i="2"/>
  <c r="CE138" i="2" s="1"/>
  <c r="CD139" i="2"/>
  <c r="CE139" i="2" s="1"/>
  <c r="CD140" i="2"/>
  <c r="CE140" i="2" s="1"/>
  <c r="CD141" i="2"/>
  <c r="CE141" i="2" s="1"/>
  <c r="CD142" i="2"/>
  <c r="CE142" i="2" s="1"/>
  <c r="CD143" i="2"/>
  <c r="CE143" i="2" s="1"/>
  <c r="CD144" i="2"/>
  <c r="CE144" i="2" s="1"/>
  <c r="CD145" i="2"/>
  <c r="CE145" i="2" s="1"/>
  <c r="CD146" i="2"/>
  <c r="CE146" i="2" s="1"/>
  <c r="CD147" i="2"/>
  <c r="CE147" i="2" s="1"/>
  <c r="CD148" i="2"/>
  <c r="CE148" i="2" s="1"/>
  <c r="CD149" i="2"/>
  <c r="CE149" i="2" s="1"/>
  <c r="CD150" i="2"/>
  <c r="CE150" i="2" s="1"/>
  <c r="CD151" i="2"/>
  <c r="CE151" i="2" s="1"/>
  <c r="CD152" i="2"/>
  <c r="CE152" i="2" s="1"/>
  <c r="CD153" i="2"/>
  <c r="CE153" i="2" s="1"/>
  <c r="CD154" i="2"/>
  <c r="CE154" i="2" s="1"/>
  <c r="CD155" i="2"/>
  <c r="CE155" i="2" s="1"/>
  <c r="CD156" i="2"/>
  <c r="CE156" i="2" s="1"/>
  <c r="CD157" i="2"/>
  <c r="CE157" i="2" s="1"/>
  <c r="CD158" i="2"/>
  <c r="CE158" i="2" s="1"/>
  <c r="CD159" i="2"/>
  <c r="CE159" i="2" s="1"/>
  <c r="CD160" i="2"/>
  <c r="CE160" i="2" s="1"/>
  <c r="CD161" i="2"/>
  <c r="CE161" i="2" s="1"/>
  <c r="CD162" i="2"/>
  <c r="CE162" i="2" s="1"/>
  <c r="CD163" i="2"/>
  <c r="CE163" i="2" s="1"/>
  <c r="CD164" i="2"/>
  <c r="CE164" i="2" s="1"/>
  <c r="CD165" i="2"/>
  <c r="CE165" i="2" s="1"/>
  <c r="CD166" i="2"/>
  <c r="CE166" i="2" s="1"/>
  <c r="CD167" i="2"/>
  <c r="CE167" i="2" s="1"/>
  <c r="CD168" i="2"/>
  <c r="CE168" i="2" s="1"/>
  <c r="CD169" i="2"/>
  <c r="CE169" i="2" s="1"/>
  <c r="CD170" i="2"/>
  <c r="CE170" i="2" s="1"/>
  <c r="CD171" i="2"/>
  <c r="CE171" i="2" s="1"/>
  <c r="CD172" i="2"/>
  <c r="CE172" i="2" s="1"/>
  <c r="CD173" i="2"/>
  <c r="CE173" i="2" s="1"/>
  <c r="CD174" i="2"/>
  <c r="CE174" i="2" s="1"/>
  <c r="CD175" i="2"/>
  <c r="CE175" i="2" s="1"/>
  <c r="CD176" i="2"/>
  <c r="CE176" i="2" s="1"/>
  <c r="CD177" i="2"/>
  <c r="CE177" i="2" s="1"/>
  <c r="CD178" i="2"/>
  <c r="CE178" i="2" s="1"/>
  <c r="CD179" i="2"/>
  <c r="CE179" i="2" s="1"/>
  <c r="CD180" i="2"/>
  <c r="CE180" i="2" s="1"/>
  <c r="CD181" i="2"/>
  <c r="CE181" i="2" s="1"/>
  <c r="CD182" i="2"/>
  <c r="CE182" i="2" s="1"/>
  <c r="CD183" i="2"/>
  <c r="CE183" i="2" s="1"/>
  <c r="CD184" i="2"/>
  <c r="CE184" i="2" s="1"/>
  <c r="CD185" i="2"/>
  <c r="CE185" i="2" s="1"/>
  <c r="CD186" i="2"/>
  <c r="CE186" i="2" s="1"/>
  <c r="CD187" i="2"/>
  <c r="CE187" i="2" s="1"/>
  <c r="CD188" i="2"/>
  <c r="CE188" i="2" s="1"/>
  <c r="CD189" i="2"/>
  <c r="CE189" i="2" s="1"/>
  <c r="CD190" i="2"/>
  <c r="CE190" i="2" s="1"/>
  <c r="CD191" i="2"/>
  <c r="CE191" i="2" s="1"/>
  <c r="CD192" i="2"/>
  <c r="CE192" i="2" s="1"/>
  <c r="CD193" i="2"/>
  <c r="CE193" i="2" s="1"/>
  <c r="CD194" i="2"/>
  <c r="CE194" i="2" s="1"/>
  <c r="CD195" i="2"/>
  <c r="CE195" i="2" s="1"/>
  <c r="CD196" i="2"/>
  <c r="CE196" i="2" s="1"/>
  <c r="CD197" i="2"/>
  <c r="CE197" i="2" s="1"/>
  <c r="CD198" i="2"/>
  <c r="CE198" i="2" s="1"/>
  <c r="CD199" i="2"/>
  <c r="CE199" i="2" s="1"/>
  <c r="CD200" i="2"/>
  <c r="CE200" i="2" s="1"/>
  <c r="CD201" i="2"/>
  <c r="CE201" i="2" s="1"/>
  <c r="CD202" i="2"/>
  <c r="CE202" i="2" s="1"/>
  <c r="CD203" i="2"/>
  <c r="CE203" i="2" s="1"/>
  <c r="CD204" i="2"/>
  <c r="CE204" i="2" s="1"/>
  <c r="CD205" i="2"/>
  <c r="CE205" i="2" s="1"/>
  <c r="CD206" i="2"/>
  <c r="CE206" i="2" s="1"/>
  <c r="CD207" i="2"/>
  <c r="CE207" i="2" s="1"/>
  <c r="CD208" i="2"/>
  <c r="CE208" i="2" s="1"/>
  <c r="CD209" i="2"/>
  <c r="CE209" i="2" s="1"/>
  <c r="CD210" i="2"/>
  <c r="CE210" i="2" s="1"/>
  <c r="CD211" i="2"/>
  <c r="CE211" i="2" s="1"/>
  <c r="CD212" i="2"/>
  <c r="CE212" i="2" s="1"/>
  <c r="CD213" i="2"/>
  <c r="CE213" i="2" s="1"/>
  <c r="CD214" i="2"/>
  <c r="CE214" i="2" s="1"/>
  <c r="CD215" i="2"/>
  <c r="CE215" i="2" s="1"/>
  <c r="CD216" i="2"/>
  <c r="CE216" i="2" s="1"/>
  <c r="CD217" i="2"/>
  <c r="CE217" i="2" s="1"/>
  <c r="CD218" i="2"/>
  <c r="CE218" i="2" s="1"/>
  <c r="CD219" i="2"/>
  <c r="CE219" i="2" s="1"/>
  <c r="CD6" i="2"/>
  <c r="CE6" i="2" s="1"/>
  <c r="CF6" i="2" s="1"/>
  <c r="CG6" i="2" s="1"/>
  <c r="BY7" i="2"/>
  <c r="BZ7" i="2" s="1"/>
  <c r="BY8" i="2"/>
  <c r="BZ8" i="2" s="1"/>
  <c r="BY9" i="2"/>
  <c r="BZ9" i="2" s="1"/>
  <c r="BY10" i="2"/>
  <c r="BZ10" i="2" s="1"/>
  <c r="BY11" i="2"/>
  <c r="BZ11" i="2" s="1"/>
  <c r="BY12" i="2"/>
  <c r="BZ12" i="2" s="1"/>
  <c r="BY13" i="2"/>
  <c r="BZ13" i="2" s="1"/>
  <c r="BY14" i="2"/>
  <c r="BZ14" i="2" s="1"/>
  <c r="BY15" i="2"/>
  <c r="BZ15" i="2" s="1"/>
  <c r="BY16" i="2"/>
  <c r="BZ16" i="2" s="1"/>
  <c r="BY17" i="2"/>
  <c r="BZ17" i="2" s="1"/>
  <c r="BY18" i="2"/>
  <c r="BZ18" i="2" s="1"/>
  <c r="BY19" i="2"/>
  <c r="BZ19" i="2" s="1"/>
  <c r="BY20" i="2"/>
  <c r="BZ20" i="2" s="1"/>
  <c r="BY21" i="2"/>
  <c r="BZ21" i="2" s="1"/>
  <c r="BY22" i="2"/>
  <c r="BZ22" i="2" s="1"/>
  <c r="BY23" i="2"/>
  <c r="BZ23" i="2" s="1"/>
  <c r="BY24" i="2"/>
  <c r="BZ24" i="2" s="1"/>
  <c r="BY25" i="2"/>
  <c r="BZ25" i="2" s="1"/>
  <c r="BY26" i="2"/>
  <c r="BZ26" i="2" s="1"/>
  <c r="BY27" i="2"/>
  <c r="BZ27" i="2" s="1"/>
  <c r="BY28" i="2"/>
  <c r="BZ28" i="2" s="1"/>
  <c r="BY29" i="2"/>
  <c r="BZ29" i="2" s="1"/>
  <c r="BY30" i="2"/>
  <c r="BZ30" i="2" s="1"/>
  <c r="BY31" i="2"/>
  <c r="BZ31" i="2" s="1"/>
  <c r="BY32" i="2"/>
  <c r="BZ32" i="2" s="1"/>
  <c r="BY33" i="2"/>
  <c r="BZ33" i="2" s="1"/>
  <c r="BY34" i="2"/>
  <c r="BZ34" i="2" s="1"/>
  <c r="BY35" i="2"/>
  <c r="BZ35" i="2" s="1"/>
  <c r="BY36" i="2"/>
  <c r="BZ36" i="2" s="1"/>
  <c r="BY37" i="2"/>
  <c r="BZ37" i="2" s="1"/>
  <c r="BY38" i="2"/>
  <c r="BZ38" i="2" s="1"/>
  <c r="BY39" i="2"/>
  <c r="BZ39" i="2" s="1"/>
  <c r="BY40" i="2"/>
  <c r="BZ40" i="2" s="1"/>
  <c r="BY41" i="2"/>
  <c r="BZ41" i="2" s="1"/>
  <c r="BY42" i="2"/>
  <c r="BZ42" i="2" s="1"/>
  <c r="BY43" i="2"/>
  <c r="BZ43" i="2" s="1"/>
  <c r="BY44" i="2"/>
  <c r="BZ44" i="2" s="1"/>
  <c r="BY45" i="2"/>
  <c r="BZ45" i="2" s="1"/>
  <c r="BY46" i="2"/>
  <c r="BZ46" i="2" s="1"/>
  <c r="BY47" i="2"/>
  <c r="BZ47" i="2" s="1"/>
  <c r="BY48" i="2"/>
  <c r="BZ48" i="2" s="1"/>
  <c r="BY49" i="2"/>
  <c r="BZ49" i="2" s="1"/>
  <c r="BY50" i="2"/>
  <c r="BZ50" i="2" s="1"/>
  <c r="BY51" i="2"/>
  <c r="BZ51" i="2" s="1"/>
  <c r="BY52" i="2"/>
  <c r="BZ52" i="2" s="1"/>
  <c r="BY53" i="2"/>
  <c r="BZ53" i="2" s="1"/>
  <c r="BY54" i="2"/>
  <c r="BZ54" i="2" s="1"/>
  <c r="BY55" i="2"/>
  <c r="BZ55" i="2" s="1"/>
  <c r="BY56" i="2"/>
  <c r="BZ56" i="2" s="1"/>
  <c r="BY57" i="2"/>
  <c r="BZ57" i="2" s="1"/>
  <c r="BY58" i="2"/>
  <c r="BZ58" i="2" s="1"/>
  <c r="BY59" i="2"/>
  <c r="BZ59" i="2" s="1"/>
  <c r="BY60" i="2"/>
  <c r="BZ60" i="2" s="1"/>
  <c r="BY61" i="2"/>
  <c r="BZ61" i="2" s="1"/>
  <c r="BY62" i="2"/>
  <c r="BZ62" i="2" s="1"/>
  <c r="BY63" i="2"/>
  <c r="BZ63" i="2" s="1"/>
  <c r="BY64" i="2"/>
  <c r="BZ64" i="2" s="1"/>
  <c r="BY65" i="2"/>
  <c r="BZ65" i="2" s="1"/>
  <c r="BY66" i="2"/>
  <c r="BZ66" i="2" s="1"/>
  <c r="BY67" i="2"/>
  <c r="BZ67" i="2" s="1"/>
  <c r="BY68" i="2"/>
  <c r="BZ68" i="2" s="1"/>
  <c r="BY69" i="2"/>
  <c r="BZ69" i="2" s="1"/>
  <c r="BY70" i="2"/>
  <c r="BZ70" i="2" s="1"/>
  <c r="BY71" i="2"/>
  <c r="BZ71" i="2" s="1"/>
  <c r="BY72" i="2"/>
  <c r="BZ72" i="2" s="1"/>
  <c r="BY73" i="2"/>
  <c r="BZ73" i="2" s="1"/>
  <c r="BY74" i="2"/>
  <c r="BZ74" i="2" s="1"/>
  <c r="BY75" i="2"/>
  <c r="BZ75" i="2" s="1"/>
  <c r="BY76" i="2"/>
  <c r="BZ76" i="2" s="1"/>
  <c r="BY77" i="2"/>
  <c r="BZ77" i="2" s="1"/>
  <c r="BY78" i="2"/>
  <c r="BZ78" i="2" s="1"/>
  <c r="BY79" i="2"/>
  <c r="BZ79" i="2" s="1"/>
  <c r="BY80" i="2"/>
  <c r="BZ80" i="2" s="1"/>
  <c r="BY81" i="2"/>
  <c r="BZ81" i="2" s="1"/>
  <c r="BY82" i="2"/>
  <c r="BZ82" i="2" s="1"/>
  <c r="BY83" i="2"/>
  <c r="BZ83" i="2" s="1"/>
  <c r="BY84" i="2"/>
  <c r="BZ84" i="2" s="1"/>
  <c r="BY85" i="2"/>
  <c r="BZ85" i="2" s="1"/>
  <c r="BY86" i="2"/>
  <c r="BZ86" i="2" s="1"/>
  <c r="BY87" i="2"/>
  <c r="BZ87" i="2" s="1"/>
  <c r="BY88" i="2"/>
  <c r="BZ88" i="2" s="1"/>
  <c r="BY89" i="2"/>
  <c r="BZ89" i="2" s="1"/>
  <c r="BY90" i="2"/>
  <c r="BZ90" i="2" s="1"/>
  <c r="BY91" i="2"/>
  <c r="BZ91" i="2" s="1"/>
  <c r="BY92" i="2"/>
  <c r="BZ92" i="2" s="1"/>
  <c r="BY93" i="2"/>
  <c r="BZ93" i="2" s="1"/>
  <c r="BY94" i="2"/>
  <c r="BZ94" i="2" s="1"/>
  <c r="BY95" i="2"/>
  <c r="BZ95" i="2" s="1"/>
  <c r="BY96" i="2"/>
  <c r="BZ96" i="2" s="1"/>
  <c r="BY97" i="2"/>
  <c r="BZ97" i="2" s="1"/>
  <c r="BY98" i="2"/>
  <c r="BZ98" i="2" s="1"/>
  <c r="BY99" i="2"/>
  <c r="BZ99" i="2" s="1"/>
  <c r="BY100" i="2"/>
  <c r="BZ100" i="2" s="1"/>
  <c r="BY101" i="2"/>
  <c r="BZ101" i="2" s="1"/>
  <c r="BY102" i="2"/>
  <c r="BZ102" i="2" s="1"/>
  <c r="BY103" i="2"/>
  <c r="BZ103" i="2" s="1"/>
  <c r="BY104" i="2"/>
  <c r="BZ104" i="2" s="1"/>
  <c r="BY105" i="2"/>
  <c r="BZ105" i="2" s="1"/>
  <c r="BY106" i="2"/>
  <c r="BZ106" i="2" s="1"/>
  <c r="BY107" i="2"/>
  <c r="BZ107" i="2" s="1"/>
  <c r="BY108" i="2"/>
  <c r="BZ108" i="2" s="1"/>
  <c r="BY109" i="2"/>
  <c r="BZ109" i="2" s="1"/>
  <c r="BY110" i="2"/>
  <c r="BZ110" i="2" s="1"/>
  <c r="BY111" i="2"/>
  <c r="BZ111" i="2" s="1"/>
  <c r="BY112" i="2"/>
  <c r="BZ112" i="2" s="1"/>
  <c r="BY113" i="2"/>
  <c r="BZ113" i="2" s="1"/>
  <c r="BY114" i="2"/>
  <c r="BZ114" i="2" s="1"/>
  <c r="BY115" i="2"/>
  <c r="BZ115" i="2" s="1"/>
  <c r="BY116" i="2"/>
  <c r="BZ116" i="2" s="1"/>
  <c r="BY117" i="2"/>
  <c r="BZ117" i="2" s="1"/>
  <c r="BY118" i="2"/>
  <c r="BZ118" i="2" s="1"/>
  <c r="BY119" i="2"/>
  <c r="BZ119" i="2" s="1"/>
  <c r="BY120" i="2"/>
  <c r="BZ120" i="2" s="1"/>
  <c r="BY121" i="2"/>
  <c r="BZ121" i="2" s="1"/>
  <c r="BY122" i="2"/>
  <c r="BZ122" i="2" s="1"/>
  <c r="BY123" i="2"/>
  <c r="BZ123" i="2" s="1"/>
  <c r="BY124" i="2"/>
  <c r="BZ124" i="2" s="1"/>
  <c r="BY125" i="2"/>
  <c r="BZ125" i="2" s="1"/>
  <c r="BY126" i="2"/>
  <c r="BZ126" i="2" s="1"/>
  <c r="BY127" i="2"/>
  <c r="BZ127" i="2" s="1"/>
  <c r="BY128" i="2"/>
  <c r="BZ128" i="2" s="1"/>
  <c r="BY129" i="2"/>
  <c r="BZ129" i="2" s="1"/>
  <c r="BY130" i="2"/>
  <c r="BZ130" i="2" s="1"/>
  <c r="BY131" i="2"/>
  <c r="BZ131" i="2" s="1"/>
  <c r="BY132" i="2"/>
  <c r="BZ132" i="2" s="1"/>
  <c r="BY133" i="2"/>
  <c r="BZ133" i="2" s="1"/>
  <c r="BY134" i="2"/>
  <c r="BZ134" i="2" s="1"/>
  <c r="BY135" i="2"/>
  <c r="BZ135" i="2" s="1"/>
  <c r="BY136" i="2"/>
  <c r="BZ136" i="2" s="1"/>
  <c r="BY137" i="2"/>
  <c r="BZ137" i="2" s="1"/>
  <c r="BY138" i="2"/>
  <c r="BZ138" i="2" s="1"/>
  <c r="BY139" i="2"/>
  <c r="BZ139" i="2" s="1"/>
  <c r="BY140" i="2"/>
  <c r="BZ140" i="2" s="1"/>
  <c r="BY141" i="2"/>
  <c r="BZ141" i="2" s="1"/>
  <c r="BY142" i="2"/>
  <c r="BZ142" i="2" s="1"/>
  <c r="BY143" i="2"/>
  <c r="BZ143" i="2" s="1"/>
  <c r="BY144" i="2"/>
  <c r="BZ144" i="2" s="1"/>
  <c r="BY145" i="2"/>
  <c r="BZ145" i="2" s="1"/>
  <c r="BY146" i="2"/>
  <c r="BZ146" i="2" s="1"/>
  <c r="BY147" i="2"/>
  <c r="BZ147" i="2" s="1"/>
  <c r="BY148" i="2"/>
  <c r="BZ148" i="2" s="1"/>
  <c r="BY149" i="2"/>
  <c r="BZ149" i="2" s="1"/>
  <c r="BY150" i="2"/>
  <c r="BZ150" i="2" s="1"/>
  <c r="BY151" i="2"/>
  <c r="BZ151" i="2" s="1"/>
  <c r="BY152" i="2"/>
  <c r="BZ152" i="2" s="1"/>
  <c r="BY153" i="2"/>
  <c r="BZ153" i="2" s="1"/>
  <c r="BY154" i="2"/>
  <c r="BZ154" i="2" s="1"/>
  <c r="BY155" i="2"/>
  <c r="BZ155" i="2" s="1"/>
  <c r="BY156" i="2"/>
  <c r="BZ156" i="2" s="1"/>
  <c r="BY157" i="2"/>
  <c r="BZ157" i="2" s="1"/>
  <c r="BY158" i="2"/>
  <c r="BZ158" i="2" s="1"/>
  <c r="BY159" i="2"/>
  <c r="BZ159" i="2" s="1"/>
  <c r="BY160" i="2"/>
  <c r="BZ160" i="2" s="1"/>
  <c r="BY161" i="2"/>
  <c r="BZ161" i="2" s="1"/>
  <c r="BY162" i="2"/>
  <c r="BZ162" i="2" s="1"/>
  <c r="BY163" i="2"/>
  <c r="BZ163" i="2" s="1"/>
  <c r="BY164" i="2"/>
  <c r="BZ164" i="2" s="1"/>
  <c r="BY165" i="2"/>
  <c r="BZ165" i="2" s="1"/>
  <c r="BY166" i="2"/>
  <c r="BZ166" i="2" s="1"/>
  <c r="BY167" i="2"/>
  <c r="BZ167" i="2" s="1"/>
  <c r="BY168" i="2"/>
  <c r="BZ168" i="2" s="1"/>
  <c r="BY169" i="2"/>
  <c r="BZ169" i="2" s="1"/>
  <c r="BY170" i="2"/>
  <c r="BZ170" i="2" s="1"/>
  <c r="BY171" i="2"/>
  <c r="BZ171" i="2" s="1"/>
  <c r="BY172" i="2"/>
  <c r="BZ172" i="2" s="1"/>
  <c r="BY173" i="2"/>
  <c r="BZ173" i="2" s="1"/>
  <c r="BY174" i="2"/>
  <c r="BZ174" i="2" s="1"/>
  <c r="BY175" i="2"/>
  <c r="BZ175" i="2" s="1"/>
  <c r="BY176" i="2"/>
  <c r="BZ176" i="2" s="1"/>
  <c r="BY177" i="2"/>
  <c r="BZ177" i="2" s="1"/>
  <c r="BY178" i="2"/>
  <c r="BZ178" i="2" s="1"/>
  <c r="BY179" i="2"/>
  <c r="BZ179" i="2" s="1"/>
  <c r="BY180" i="2"/>
  <c r="BZ180" i="2" s="1"/>
  <c r="BY181" i="2"/>
  <c r="BZ181" i="2" s="1"/>
  <c r="BY182" i="2"/>
  <c r="BZ182" i="2" s="1"/>
  <c r="BY183" i="2"/>
  <c r="BZ183" i="2" s="1"/>
  <c r="BY184" i="2"/>
  <c r="BZ184" i="2" s="1"/>
  <c r="BY185" i="2"/>
  <c r="BZ185" i="2" s="1"/>
  <c r="BY186" i="2"/>
  <c r="BZ186" i="2" s="1"/>
  <c r="BY187" i="2"/>
  <c r="BZ187" i="2" s="1"/>
  <c r="BY188" i="2"/>
  <c r="BZ188" i="2" s="1"/>
  <c r="BY189" i="2"/>
  <c r="BZ189" i="2" s="1"/>
  <c r="BY190" i="2"/>
  <c r="BZ190" i="2" s="1"/>
  <c r="BY191" i="2"/>
  <c r="BZ191" i="2" s="1"/>
  <c r="BY192" i="2"/>
  <c r="BZ192" i="2" s="1"/>
  <c r="BY193" i="2"/>
  <c r="BZ193" i="2" s="1"/>
  <c r="BY194" i="2"/>
  <c r="BZ194" i="2" s="1"/>
  <c r="BY195" i="2"/>
  <c r="BZ195" i="2" s="1"/>
  <c r="BY196" i="2"/>
  <c r="BZ196" i="2" s="1"/>
  <c r="BY197" i="2"/>
  <c r="BZ197" i="2" s="1"/>
  <c r="BY198" i="2"/>
  <c r="BZ198" i="2" s="1"/>
  <c r="BY199" i="2"/>
  <c r="BZ199" i="2" s="1"/>
  <c r="BY200" i="2"/>
  <c r="BZ200" i="2" s="1"/>
  <c r="BY201" i="2"/>
  <c r="BZ201" i="2" s="1"/>
  <c r="BY202" i="2"/>
  <c r="BZ202" i="2" s="1"/>
  <c r="BY203" i="2"/>
  <c r="BZ203" i="2" s="1"/>
  <c r="BY204" i="2"/>
  <c r="BZ204" i="2" s="1"/>
  <c r="BY205" i="2"/>
  <c r="BZ205" i="2" s="1"/>
  <c r="BY206" i="2"/>
  <c r="BZ206" i="2" s="1"/>
  <c r="BY207" i="2"/>
  <c r="BZ207" i="2" s="1"/>
  <c r="BY208" i="2"/>
  <c r="BZ208" i="2" s="1"/>
  <c r="BY209" i="2"/>
  <c r="BZ209" i="2" s="1"/>
  <c r="BY210" i="2"/>
  <c r="BZ210" i="2" s="1"/>
  <c r="BY211" i="2"/>
  <c r="BZ211" i="2" s="1"/>
  <c r="BY212" i="2"/>
  <c r="BZ212" i="2" s="1"/>
  <c r="BY213" i="2"/>
  <c r="BZ213" i="2" s="1"/>
  <c r="BY214" i="2"/>
  <c r="BZ214" i="2" s="1"/>
  <c r="BY215" i="2"/>
  <c r="BZ215" i="2" s="1"/>
  <c r="BY216" i="2"/>
  <c r="BZ216" i="2" s="1"/>
  <c r="BY217" i="2"/>
  <c r="BZ217" i="2" s="1"/>
  <c r="BY218" i="2"/>
  <c r="BZ218" i="2" s="1"/>
  <c r="BY219" i="2"/>
  <c r="BZ219" i="2" s="1"/>
  <c r="BY6" i="2"/>
  <c r="BZ6" i="2" s="1"/>
  <c r="BT7" i="2"/>
  <c r="BU7" i="2" s="1"/>
  <c r="BT8" i="2"/>
  <c r="BU8" i="2" s="1"/>
  <c r="BT9" i="2"/>
  <c r="BU9" i="2" s="1"/>
  <c r="BT10" i="2"/>
  <c r="BU10" i="2" s="1"/>
  <c r="BT11" i="2"/>
  <c r="BU11" i="2" s="1"/>
  <c r="BT12" i="2"/>
  <c r="BU12" i="2" s="1"/>
  <c r="BT13" i="2"/>
  <c r="BU13" i="2" s="1"/>
  <c r="BT14" i="2"/>
  <c r="BU14" i="2" s="1"/>
  <c r="BV14" i="2" s="1"/>
  <c r="BW14" i="2" s="1"/>
  <c r="BT15" i="2"/>
  <c r="BU15" i="2" s="1"/>
  <c r="BT16" i="2"/>
  <c r="BU16" i="2" s="1"/>
  <c r="BV16" i="2" s="1"/>
  <c r="BW16" i="2" s="1"/>
  <c r="BT17" i="2"/>
  <c r="BU17" i="2" s="1"/>
  <c r="BT18" i="2"/>
  <c r="BU18" i="2" s="1"/>
  <c r="BT19" i="2"/>
  <c r="BU19" i="2" s="1"/>
  <c r="BT20" i="2"/>
  <c r="BU20" i="2" s="1"/>
  <c r="BT21" i="2"/>
  <c r="BU21" i="2" s="1"/>
  <c r="BT22" i="2"/>
  <c r="BU22" i="2" s="1"/>
  <c r="BV22" i="2" s="1"/>
  <c r="BW22" i="2" s="1"/>
  <c r="BT23" i="2"/>
  <c r="BU23" i="2" s="1"/>
  <c r="BT24" i="2"/>
  <c r="BU24" i="2" s="1"/>
  <c r="BT25" i="2"/>
  <c r="BU25" i="2" s="1"/>
  <c r="BV25" i="2" s="1"/>
  <c r="BW25" i="2" s="1"/>
  <c r="BT26" i="2"/>
  <c r="BU26" i="2" s="1"/>
  <c r="BV26" i="2" s="1"/>
  <c r="BW26" i="2" s="1"/>
  <c r="BT27" i="2"/>
  <c r="BU27" i="2" s="1"/>
  <c r="BT28" i="2"/>
  <c r="BU28" i="2" s="1"/>
  <c r="BT29" i="2"/>
  <c r="BU29" i="2" s="1"/>
  <c r="BT30" i="2"/>
  <c r="BU30" i="2" s="1"/>
  <c r="BT31" i="2"/>
  <c r="BU31" i="2" s="1"/>
  <c r="BT32" i="2"/>
  <c r="BU32" i="2" s="1"/>
  <c r="BT33" i="2"/>
  <c r="BU33" i="2" s="1"/>
  <c r="BT34" i="2"/>
  <c r="BU34" i="2" s="1"/>
  <c r="BT35" i="2"/>
  <c r="BU35" i="2" s="1"/>
  <c r="BT36" i="2"/>
  <c r="BU36" i="2" s="1"/>
  <c r="BT37" i="2"/>
  <c r="BU37" i="2" s="1"/>
  <c r="BT38" i="2"/>
  <c r="BU38" i="2" s="1"/>
  <c r="BV38" i="2" s="1"/>
  <c r="BW38" i="2" s="1"/>
  <c r="BT39" i="2"/>
  <c r="BU39" i="2" s="1"/>
  <c r="BV39" i="2" s="1"/>
  <c r="BW39" i="2" s="1"/>
  <c r="BT40" i="2"/>
  <c r="BU40" i="2" s="1"/>
  <c r="BT41" i="2"/>
  <c r="BU41" i="2" s="1"/>
  <c r="BT42" i="2"/>
  <c r="BU42" i="2" s="1"/>
  <c r="BT43" i="2"/>
  <c r="BU43" i="2" s="1"/>
  <c r="BT44" i="2"/>
  <c r="BU44" i="2" s="1"/>
  <c r="BT45" i="2"/>
  <c r="BU45" i="2" s="1"/>
  <c r="BT46" i="2"/>
  <c r="BU46" i="2" s="1"/>
  <c r="BT47" i="2"/>
  <c r="BU47" i="2" s="1"/>
  <c r="BT48" i="2"/>
  <c r="BU48" i="2" s="1"/>
  <c r="BT49" i="2"/>
  <c r="BU49" i="2" s="1"/>
  <c r="BT50" i="2"/>
  <c r="BU50" i="2" s="1"/>
  <c r="BV50" i="2" s="1"/>
  <c r="BW50" i="2" s="1"/>
  <c r="BT51" i="2"/>
  <c r="BU51" i="2" s="1"/>
  <c r="BT52" i="2"/>
  <c r="BU52" i="2" s="1"/>
  <c r="BT53" i="2"/>
  <c r="BU53" i="2" s="1"/>
  <c r="BT54" i="2"/>
  <c r="BU54" i="2" s="1"/>
  <c r="BT55" i="2"/>
  <c r="BU55" i="2" s="1"/>
  <c r="BT56" i="2"/>
  <c r="BU56" i="2" s="1"/>
  <c r="BT57" i="2"/>
  <c r="BU57" i="2" s="1"/>
  <c r="BT58" i="2"/>
  <c r="BU58" i="2" s="1"/>
  <c r="BT59" i="2"/>
  <c r="BU59" i="2" s="1"/>
  <c r="BV59" i="2" s="1"/>
  <c r="BW59" i="2" s="1"/>
  <c r="BT60" i="2"/>
  <c r="BU60" i="2" s="1"/>
  <c r="BT61" i="2"/>
  <c r="BU61" i="2" s="1"/>
  <c r="BT62" i="2"/>
  <c r="BU62" i="2" s="1"/>
  <c r="BV62" i="2" s="1"/>
  <c r="BW62" i="2" s="1"/>
  <c r="BT63" i="2"/>
  <c r="BU63" i="2" s="1"/>
  <c r="BT64" i="2"/>
  <c r="BU64" i="2" s="1"/>
  <c r="BT65" i="2"/>
  <c r="BU65" i="2" s="1"/>
  <c r="BT66" i="2"/>
  <c r="BU66" i="2" s="1"/>
  <c r="BT67" i="2"/>
  <c r="BU67" i="2" s="1"/>
  <c r="BV67" i="2" s="1"/>
  <c r="BW67" i="2" s="1"/>
  <c r="BT68" i="2"/>
  <c r="BU68" i="2" s="1"/>
  <c r="BT69" i="2"/>
  <c r="BU69" i="2" s="1"/>
  <c r="BT70" i="2"/>
  <c r="BU70" i="2" s="1"/>
  <c r="BT71" i="2"/>
  <c r="BU71" i="2" s="1"/>
  <c r="BT72" i="2"/>
  <c r="BU72" i="2" s="1"/>
  <c r="BT73" i="2"/>
  <c r="BU73" i="2" s="1"/>
  <c r="BT74" i="2"/>
  <c r="BU74" i="2" s="1"/>
  <c r="BV74" i="2" s="1"/>
  <c r="BW74" i="2" s="1"/>
  <c r="BT75" i="2"/>
  <c r="BU75" i="2" s="1"/>
  <c r="BV75" i="2" s="1"/>
  <c r="BW75" i="2" s="1"/>
  <c r="BT76" i="2"/>
  <c r="BU76" i="2" s="1"/>
  <c r="BT77" i="2"/>
  <c r="BU77" i="2" s="1"/>
  <c r="BT78" i="2"/>
  <c r="BU78" i="2" s="1"/>
  <c r="BT79" i="2"/>
  <c r="BU79" i="2" s="1"/>
  <c r="BT80" i="2"/>
  <c r="BU80" i="2" s="1"/>
  <c r="BT81" i="2"/>
  <c r="BU81" i="2" s="1"/>
  <c r="BT82" i="2"/>
  <c r="BU82" i="2" s="1"/>
  <c r="BT83" i="2"/>
  <c r="BU83" i="2" s="1"/>
  <c r="BV83" i="2" s="1"/>
  <c r="BW83" i="2" s="1"/>
  <c r="BT84" i="2"/>
  <c r="BU84" i="2" s="1"/>
  <c r="BT85" i="2"/>
  <c r="BU85" i="2" s="1"/>
  <c r="BT86" i="2"/>
  <c r="BU86" i="2" s="1"/>
  <c r="BV86" i="2" s="1"/>
  <c r="BW86" i="2" s="1"/>
  <c r="BT87" i="2"/>
  <c r="BU87" i="2" s="1"/>
  <c r="BT88" i="2"/>
  <c r="BU88" i="2" s="1"/>
  <c r="BV88" i="2" s="1"/>
  <c r="BW88" i="2" s="1"/>
  <c r="BX88" i="2" s="1"/>
  <c r="BT89" i="2"/>
  <c r="BU89" i="2" s="1"/>
  <c r="BT90" i="2"/>
  <c r="BU90" i="2" s="1"/>
  <c r="BT91" i="2"/>
  <c r="BU91" i="2" s="1"/>
  <c r="BT92" i="2"/>
  <c r="BU92" i="2" s="1"/>
  <c r="BT93" i="2"/>
  <c r="BU93" i="2" s="1"/>
  <c r="BT94" i="2"/>
  <c r="BU94" i="2" s="1"/>
  <c r="BT95" i="2"/>
  <c r="BU95" i="2" s="1"/>
  <c r="BV95" i="2" s="1"/>
  <c r="BW95" i="2" s="1"/>
  <c r="BT96" i="2"/>
  <c r="BU96" i="2" s="1"/>
  <c r="BT97" i="2"/>
  <c r="BU97" i="2" s="1"/>
  <c r="BT98" i="2"/>
  <c r="BU98" i="2" s="1"/>
  <c r="BV98" i="2" s="1"/>
  <c r="BW98" i="2" s="1"/>
  <c r="BT99" i="2"/>
  <c r="BU99" i="2" s="1"/>
  <c r="BV99" i="2" s="1"/>
  <c r="BW99" i="2" s="1"/>
  <c r="BT100" i="2"/>
  <c r="BU100" i="2" s="1"/>
  <c r="BV100" i="2" s="1"/>
  <c r="BW100" i="2" s="1"/>
  <c r="BT101" i="2"/>
  <c r="BU101" i="2" s="1"/>
  <c r="BT102" i="2"/>
  <c r="BU102" i="2" s="1"/>
  <c r="BT103" i="2"/>
  <c r="BU103" i="2" s="1"/>
  <c r="BT104" i="2"/>
  <c r="BU104" i="2" s="1"/>
  <c r="BT105" i="2"/>
  <c r="BU105" i="2" s="1"/>
  <c r="BT106" i="2"/>
  <c r="BU106" i="2" s="1"/>
  <c r="BV106" i="2" s="1"/>
  <c r="BW106" i="2" s="1"/>
  <c r="BT107" i="2"/>
  <c r="BU107" i="2" s="1"/>
  <c r="BT108" i="2"/>
  <c r="BU108" i="2" s="1"/>
  <c r="BT109" i="2"/>
  <c r="BU109" i="2" s="1"/>
  <c r="BT110" i="2"/>
  <c r="BU110" i="2" s="1"/>
  <c r="BT111" i="2"/>
  <c r="BU111" i="2" s="1"/>
  <c r="BT112" i="2"/>
  <c r="BU112" i="2" s="1"/>
  <c r="BT113" i="2"/>
  <c r="BU113" i="2" s="1"/>
  <c r="BT114" i="2"/>
  <c r="BU114" i="2" s="1"/>
  <c r="BT115" i="2"/>
  <c r="BU115" i="2" s="1"/>
  <c r="BT116" i="2"/>
  <c r="BU116" i="2" s="1"/>
  <c r="BT117" i="2"/>
  <c r="BU117" i="2" s="1"/>
  <c r="BT118" i="2"/>
  <c r="BU118" i="2" s="1"/>
  <c r="BT119" i="2"/>
  <c r="BU119" i="2" s="1"/>
  <c r="BV119" i="2" s="1"/>
  <c r="BW119" i="2" s="1"/>
  <c r="BT120" i="2"/>
  <c r="BU120" i="2" s="1"/>
  <c r="BT121" i="2"/>
  <c r="BU121" i="2" s="1"/>
  <c r="BT122" i="2"/>
  <c r="BU122" i="2" s="1"/>
  <c r="BV122" i="2" s="1"/>
  <c r="BW122" i="2" s="1"/>
  <c r="BT123" i="2"/>
  <c r="BU123" i="2" s="1"/>
  <c r="BT124" i="2"/>
  <c r="BU124" i="2" s="1"/>
  <c r="BT125" i="2"/>
  <c r="BU125" i="2" s="1"/>
  <c r="BT126" i="2"/>
  <c r="BU126" i="2" s="1"/>
  <c r="BT127" i="2"/>
  <c r="BU127" i="2" s="1"/>
  <c r="BV127" i="2" s="1"/>
  <c r="BW127" i="2" s="1"/>
  <c r="BT128" i="2"/>
  <c r="BU128" i="2" s="1"/>
  <c r="BT129" i="2"/>
  <c r="BU129" i="2" s="1"/>
  <c r="BT130" i="2"/>
  <c r="BU130" i="2" s="1"/>
  <c r="BT131" i="2"/>
  <c r="BU131" i="2" s="1"/>
  <c r="BT132" i="2"/>
  <c r="BU132" i="2" s="1"/>
  <c r="BT133" i="2"/>
  <c r="BU133" i="2" s="1"/>
  <c r="BT134" i="2"/>
  <c r="BU134" i="2" s="1"/>
  <c r="BT135" i="2"/>
  <c r="BU135" i="2" s="1"/>
  <c r="BT136" i="2"/>
  <c r="BU136" i="2" s="1"/>
  <c r="BV136" i="2" s="1"/>
  <c r="BW136" i="2" s="1"/>
  <c r="BT137" i="2"/>
  <c r="BU137" i="2" s="1"/>
  <c r="BT138" i="2"/>
  <c r="BU138" i="2" s="1"/>
  <c r="BT139" i="2"/>
  <c r="BU139" i="2" s="1"/>
  <c r="BT140" i="2"/>
  <c r="BU140" i="2" s="1"/>
  <c r="BT141" i="2"/>
  <c r="BU141" i="2" s="1"/>
  <c r="BT142" i="2"/>
  <c r="BU142" i="2" s="1"/>
  <c r="BT143" i="2"/>
  <c r="BU143" i="2" s="1"/>
  <c r="BT144" i="2"/>
  <c r="BU144" i="2" s="1"/>
  <c r="BT145" i="2"/>
  <c r="BU145" i="2" s="1"/>
  <c r="BT146" i="2"/>
  <c r="BU146" i="2" s="1"/>
  <c r="BT147" i="2"/>
  <c r="BU147" i="2" s="1"/>
  <c r="BT148" i="2"/>
  <c r="BU148" i="2" s="1"/>
  <c r="BV148" i="2" s="1"/>
  <c r="BW148" i="2" s="1"/>
  <c r="BT149" i="2"/>
  <c r="BU149" i="2" s="1"/>
  <c r="BV149" i="2" s="1"/>
  <c r="BW149" i="2" s="1"/>
  <c r="BT150" i="2"/>
  <c r="BU150" i="2" s="1"/>
  <c r="BT151" i="2"/>
  <c r="BU151" i="2" s="1"/>
  <c r="BT152" i="2"/>
  <c r="BU152" i="2" s="1"/>
  <c r="BT153" i="2"/>
  <c r="BU153" i="2" s="1"/>
  <c r="BV153" i="2" s="1"/>
  <c r="BW153" i="2" s="1"/>
  <c r="BT154" i="2"/>
  <c r="BU154" i="2" s="1"/>
  <c r="BT155" i="2"/>
  <c r="BU155" i="2" s="1"/>
  <c r="BV155" i="2" s="1"/>
  <c r="BW155" i="2" s="1"/>
  <c r="BT156" i="2"/>
  <c r="BU156" i="2" s="1"/>
  <c r="BT157" i="2"/>
  <c r="BU157" i="2" s="1"/>
  <c r="BT158" i="2"/>
  <c r="BU158" i="2" s="1"/>
  <c r="BT159" i="2"/>
  <c r="BU159" i="2" s="1"/>
  <c r="BT160" i="2"/>
  <c r="BU160" i="2" s="1"/>
  <c r="BT161" i="2"/>
  <c r="BU161" i="2" s="1"/>
  <c r="BT162" i="2"/>
  <c r="BU162" i="2" s="1"/>
  <c r="BT163" i="2"/>
  <c r="BU163" i="2" s="1"/>
  <c r="BT164" i="2"/>
  <c r="BU164" i="2" s="1"/>
  <c r="BT165" i="2"/>
  <c r="BU165" i="2" s="1"/>
  <c r="BT166" i="2"/>
  <c r="BU166" i="2" s="1"/>
  <c r="BV166" i="2" s="1"/>
  <c r="BW166" i="2" s="1"/>
  <c r="BT167" i="2"/>
  <c r="BU167" i="2" s="1"/>
  <c r="BV167" i="2" s="1"/>
  <c r="BW167" i="2" s="1"/>
  <c r="BX167" i="2" s="1"/>
  <c r="BT168" i="2"/>
  <c r="BU168" i="2" s="1"/>
  <c r="BT169" i="2"/>
  <c r="BU169" i="2" s="1"/>
  <c r="BT170" i="2"/>
  <c r="BU170" i="2" s="1"/>
  <c r="BT171" i="2"/>
  <c r="BU171" i="2" s="1"/>
  <c r="BT172" i="2"/>
  <c r="BU172" i="2" s="1"/>
  <c r="BT173" i="2"/>
  <c r="BU173" i="2" s="1"/>
  <c r="BT174" i="2"/>
  <c r="BU174" i="2" s="1"/>
  <c r="BT175" i="2"/>
  <c r="BU175" i="2" s="1"/>
  <c r="BT176" i="2"/>
  <c r="BU176" i="2" s="1"/>
  <c r="BT177" i="2"/>
  <c r="BU177" i="2" s="1"/>
  <c r="BT178" i="2"/>
  <c r="BU178" i="2" s="1"/>
  <c r="BT179" i="2"/>
  <c r="BU179" i="2" s="1"/>
  <c r="BT180" i="2"/>
  <c r="BU180" i="2" s="1"/>
  <c r="BT181" i="2"/>
  <c r="BU181" i="2" s="1"/>
  <c r="BT182" i="2"/>
  <c r="BU182" i="2" s="1"/>
  <c r="BV182" i="2" s="1"/>
  <c r="BW182" i="2" s="1"/>
  <c r="BT183" i="2"/>
  <c r="BU183" i="2" s="1"/>
  <c r="BV183" i="2" s="1"/>
  <c r="BW183" i="2" s="1"/>
  <c r="BT184" i="2"/>
  <c r="BU184" i="2" s="1"/>
  <c r="BV184" i="2" s="1"/>
  <c r="BW184" i="2" s="1"/>
  <c r="BT185" i="2"/>
  <c r="BU185" i="2" s="1"/>
  <c r="BT186" i="2"/>
  <c r="BU186" i="2" s="1"/>
  <c r="BT187" i="2"/>
  <c r="BU187" i="2" s="1"/>
  <c r="BT188" i="2"/>
  <c r="BU188" i="2" s="1"/>
  <c r="BT189" i="2"/>
  <c r="BU189" i="2" s="1"/>
  <c r="BV189" i="2" s="1"/>
  <c r="BW189" i="2" s="1"/>
  <c r="BT190" i="2"/>
  <c r="BU190" i="2" s="1"/>
  <c r="BT191" i="2"/>
  <c r="BU191" i="2" s="1"/>
  <c r="BV191" i="2" s="1"/>
  <c r="BW191" i="2" s="1"/>
  <c r="BT192" i="2"/>
  <c r="BU192" i="2" s="1"/>
  <c r="BT193" i="2"/>
  <c r="BU193" i="2" s="1"/>
  <c r="BT194" i="2"/>
  <c r="BU194" i="2" s="1"/>
  <c r="BT195" i="2"/>
  <c r="BU195" i="2" s="1"/>
  <c r="BT196" i="2"/>
  <c r="BU196" i="2" s="1"/>
  <c r="BT197" i="2"/>
  <c r="BU197" i="2" s="1"/>
  <c r="BT198" i="2"/>
  <c r="BU198" i="2" s="1"/>
  <c r="BT199" i="2"/>
  <c r="BU199" i="2" s="1"/>
  <c r="BT200" i="2"/>
  <c r="BU200" i="2" s="1"/>
  <c r="BT201" i="2"/>
  <c r="BU201" i="2" s="1"/>
  <c r="BT202" i="2"/>
  <c r="BU202" i="2" s="1"/>
  <c r="BT203" i="2"/>
  <c r="BU203" i="2" s="1"/>
  <c r="BT204" i="2"/>
  <c r="BU204" i="2" s="1"/>
  <c r="BT205" i="2"/>
  <c r="BU205" i="2" s="1"/>
  <c r="BT206" i="2"/>
  <c r="BU206" i="2" s="1"/>
  <c r="BT207" i="2"/>
  <c r="BU207" i="2" s="1"/>
  <c r="BV207" i="2" s="1"/>
  <c r="BW207" i="2" s="1"/>
  <c r="BT208" i="2"/>
  <c r="BU208" i="2" s="1"/>
  <c r="BT209" i="2"/>
  <c r="BU209" i="2" s="1"/>
  <c r="BV209" i="2" s="1"/>
  <c r="BW209" i="2" s="1"/>
  <c r="BT210" i="2"/>
  <c r="BU210" i="2" s="1"/>
  <c r="BT211" i="2"/>
  <c r="BU211" i="2" s="1"/>
  <c r="BT212" i="2"/>
  <c r="BU212" i="2" s="1"/>
  <c r="BT213" i="2"/>
  <c r="BU213" i="2" s="1"/>
  <c r="BT214" i="2"/>
  <c r="BU214" i="2" s="1"/>
  <c r="BT215" i="2"/>
  <c r="BU215" i="2" s="1"/>
  <c r="BT216" i="2"/>
  <c r="BU216" i="2" s="1"/>
  <c r="BT217" i="2"/>
  <c r="BU217" i="2" s="1"/>
  <c r="BT218" i="2"/>
  <c r="BU218" i="2" s="1"/>
  <c r="BV218" i="2" s="1"/>
  <c r="BW218" i="2" s="1"/>
  <c r="BT219" i="2"/>
  <c r="BU219" i="2" s="1"/>
  <c r="BV219" i="2" s="1"/>
  <c r="BW219" i="2" s="1"/>
  <c r="BT6" i="2"/>
  <c r="BU6" i="2" s="1"/>
  <c r="BO6" i="2"/>
  <c r="BP6" i="2" s="1"/>
  <c r="BO7" i="2"/>
  <c r="BP7" i="2" s="1"/>
  <c r="BQ7" i="2" s="1"/>
  <c r="BR7" i="2" s="1"/>
  <c r="BS7" i="2" s="1"/>
  <c r="BO8" i="2"/>
  <c r="BP8" i="2" s="1"/>
  <c r="BQ8" i="2" s="1"/>
  <c r="BR8" i="2" s="1"/>
  <c r="BS8" i="2" s="1"/>
  <c r="BO9" i="2"/>
  <c r="BP9" i="2" s="1"/>
  <c r="BO10" i="2"/>
  <c r="BP10" i="2" s="1"/>
  <c r="BO11" i="2"/>
  <c r="BP11" i="2" s="1"/>
  <c r="BO12" i="2"/>
  <c r="BP12" i="2" s="1"/>
  <c r="BQ12" i="2" s="1"/>
  <c r="BR12" i="2" s="1"/>
  <c r="BO13" i="2"/>
  <c r="BP13" i="2" s="1"/>
  <c r="BO14" i="2"/>
  <c r="BP14" i="2" s="1"/>
  <c r="BQ14" i="2" s="1"/>
  <c r="BR14" i="2" s="1"/>
  <c r="BO15" i="2"/>
  <c r="BP15" i="2" s="1"/>
  <c r="BQ15" i="2" s="1"/>
  <c r="BR15" i="2" s="1"/>
  <c r="BS15" i="2" s="1"/>
  <c r="BO16" i="2"/>
  <c r="BP16" i="2" s="1"/>
  <c r="BO17" i="2"/>
  <c r="BP17" i="2" s="1"/>
  <c r="BQ17" i="2" s="1"/>
  <c r="BR17" i="2" s="1"/>
  <c r="BS17" i="2" s="1"/>
  <c r="BO18" i="2"/>
  <c r="BP18" i="2" s="1"/>
  <c r="BO19" i="2"/>
  <c r="BP19" i="2" s="1"/>
  <c r="BO20" i="2"/>
  <c r="BP20" i="2" s="1"/>
  <c r="BO21" i="2"/>
  <c r="BP21" i="2" s="1"/>
  <c r="BO22" i="2"/>
  <c r="BP22" i="2" s="1"/>
  <c r="BO23" i="2"/>
  <c r="BP23" i="2" s="1"/>
  <c r="BO24" i="2"/>
  <c r="BP24" i="2" s="1"/>
  <c r="BO25" i="2"/>
  <c r="BP25" i="2" s="1"/>
  <c r="BO26" i="2"/>
  <c r="BP26" i="2" s="1"/>
  <c r="BQ26" i="2" s="1"/>
  <c r="BR26" i="2" s="1"/>
  <c r="BO27" i="2"/>
  <c r="BP27" i="2" s="1"/>
  <c r="BQ27" i="2" s="1"/>
  <c r="BR27" i="2" s="1"/>
  <c r="BO28" i="2"/>
  <c r="BP28" i="2" s="1"/>
  <c r="BO29" i="2"/>
  <c r="BP29" i="2" s="1"/>
  <c r="BQ29" i="2" s="1"/>
  <c r="BR29" i="2" s="1"/>
  <c r="BS29" i="2" s="1"/>
  <c r="BO30" i="2"/>
  <c r="BP30" i="2" s="1"/>
  <c r="BQ30" i="2" s="1"/>
  <c r="BR30" i="2" s="1"/>
  <c r="BO31" i="2"/>
  <c r="BP31" i="2" s="1"/>
  <c r="BO32" i="2"/>
  <c r="BP32" i="2" s="1"/>
  <c r="BQ32" i="2" s="1"/>
  <c r="BR32" i="2" s="1"/>
  <c r="BO33" i="2"/>
  <c r="BP33" i="2" s="1"/>
  <c r="BQ33" i="2" s="1"/>
  <c r="BR33" i="2" s="1"/>
  <c r="BO34" i="2"/>
  <c r="BP34" i="2" s="1"/>
  <c r="BO35" i="2"/>
  <c r="BP35" i="2" s="1"/>
  <c r="BO36" i="2"/>
  <c r="BP36" i="2" s="1"/>
  <c r="BO37" i="2"/>
  <c r="BP37" i="2" s="1"/>
  <c r="BQ37" i="2" s="1"/>
  <c r="BR37" i="2" s="1"/>
  <c r="BO38" i="2"/>
  <c r="BP38" i="2" s="1"/>
  <c r="BO39" i="2"/>
  <c r="BP39" i="2" s="1"/>
  <c r="BO40" i="2"/>
  <c r="BP40" i="2" s="1"/>
  <c r="BO41" i="2"/>
  <c r="BP41" i="2" s="1"/>
  <c r="BQ41" i="2" s="1"/>
  <c r="BR41" i="2" s="1"/>
  <c r="BS41" i="2" s="1"/>
  <c r="BO42" i="2"/>
  <c r="BP42" i="2" s="1"/>
  <c r="BO43" i="2"/>
  <c r="BP43" i="2" s="1"/>
  <c r="BO44" i="2"/>
  <c r="BP44" i="2" s="1"/>
  <c r="BQ44" i="2" s="1"/>
  <c r="BR44" i="2" s="1"/>
  <c r="BO45" i="2"/>
  <c r="BP45" i="2" s="1"/>
  <c r="BQ45" i="2" s="1"/>
  <c r="BR45" i="2" s="1"/>
  <c r="BO46" i="2"/>
  <c r="BP46" i="2" s="1"/>
  <c r="BO47" i="2"/>
  <c r="BP47" i="2" s="1"/>
  <c r="BQ47" i="2" s="1"/>
  <c r="BR47" i="2" s="1"/>
  <c r="BO48" i="2"/>
  <c r="BP48" i="2" s="1"/>
  <c r="BO49" i="2"/>
  <c r="BP49" i="2" s="1"/>
  <c r="BO50" i="2"/>
  <c r="BP50" i="2" s="1"/>
  <c r="BQ50" i="2" s="1"/>
  <c r="BR50" i="2" s="1"/>
  <c r="BS50" i="2" s="1"/>
  <c r="BO51" i="2"/>
  <c r="BP51" i="2" s="1"/>
  <c r="BQ51" i="2" s="1"/>
  <c r="BR51" i="2" s="1"/>
  <c r="BS51" i="2" s="1"/>
  <c r="BO52" i="2"/>
  <c r="BP52" i="2" s="1"/>
  <c r="BO53" i="2"/>
  <c r="BP53" i="2" s="1"/>
  <c r="BQ53" i="2" s="1"/>
  <c r="BR53" i="2" s="1"/>
  <c r="BS53" i="2" s="1"/>
  <c r="BO54" i="2"/>
  <c r="BP54" i="2" s="1"/>
  <c r="BO55" i="2"/>
  <c r="BP55" i="2" s="1"/>
  <c r="BO56" i="2"/>
  <c r="BP56" i="2" s="1"/>
  <c r="BO57" i="2"/>
  <c r="BP57" i="2" s="1"/>
  <c r="BO58" i="2"/>
  <c r="BP58" i="2" s="1"/>
  <c r="BO59" i="2"/>
  <c r="BP59" i="2" s="1"/>
  <c r="BO60" i="2"/>
  <c r="BP60" i="2" s="1"/>
  <c r="BQ60" i="2" s="1"/>
  <c r="BR60" i="2" s="1"/>
  <c r="BO61" i="2"/>
  <c r="BP61" i="2" s="1"/>
  <c r="BQ61" i="2" s="1"/>
  <c r="BR61" i="2" s="1"/>
  <c r="BO62" i="2"/>
  <c r="BP62" i="2" s="1"/>
  <c r="BO63" i="2"/>
  <c r="BP63" i="2" s="1"/>
  <c r="BO64" i="2"/>
  <c r="BP64" i="2" s="1"/>
  <c r="BO65" i="2"/>
  <c r="BP65" i="2" s="1"/>
  <c r="BQ65" i="2" s="1"/>
  <c r="BR65" i="2" s="1"/>
  <c r="BS65" i="2" s="1"/>
  <c r="BO66" i="2"/>
  <c r="BP66" i="2" s="1"/>
  <c r="BO67" i="2"/>
  <c r="BP67" i="2" s="1"/>
  <c r="BO68" i="2"/>
  <c r="BP68" i="2" s="1"/>
  <c r="BQ68" i="2" s="1"/>
  <c r="BR68" i="2" s="1"/>
  <c r="BO69" i="2"/>
  <c r="BP69" i="2" s="1"/>
  <c r="BO70" i="2"/>
  <c r="BP70" i="2" s="1"/>
  <c r="BO71" i="2"/>
  <c r="BP71" i="2" s="1"/>
  <c r="BQ71" i="2" s="1"/>
  <c r="BR71" i="2" s="1"/>
  <c r="BO72" i="2"/>
  <c r="BP72" i="2" s="1"/>
  <c r="BQ72" i="2" s="1"/>
  <c r="BR72" i="2" s="1"/>
  <c r="BO73" i="2"/>
  <c r="BP73" i="2" s="1"/>
  <c r="BO74" i="2"/>
  <c r="BP74" i="2" s="1"/>
  <c r="BO75" i="2"/>
  <c r="BP75" i="2" s="1"/>
  <c r="BO76" i="2"/>
  <c r="BP76" i="2" s="1"/>
  <c r="BO77" i="2"/>
  <c r="BP77" i="2" s="1"/>
  <c r="BQ77" i="2" s="1"/>
  <c r="BR77" i="2" s="1"/>
  <c r="BO78" i="2"/>
  <c r="BP78" i="2" s="1"/>
  <c r="BO79" i="2"/>
  <c r="BP79" i="2" s="1"/>
  <c r="BQ79" i="2" s="1"/>
  <c r="BR79" i="2" s="1"/>
  <c r="BO80" i="2"/>
  <c r="BP80" i="2" s="1"/>
  <c r="BQ80" i="2" s="1"/>
  <c r="BR80" i="2" s="1"/>
  <c r="BO81" i="2"/>
  <c r="BP81" i="2" s="1"/>
  <c r="BO82" i="2"/>
  <c r="BP82" i="2" s="1"/>
  <c r="BO83" i="2"/>
  <c r="BP83" i="2" s="1"/>
  <c r="BQ83" i="2" s="1"/>
  <c r="BR83" i="2" s="1"/>
  <c r="BO84" i="2"/>
  <c r="BP84" i="2" s="1"/>
  <c r="BQ84" i="2" s="1"/>
  <c r="BR84" i="2" s="1"/>
  <c r="BS84" i="2" s="1"/>
  <c r="BO85" i="2"/>
  <c r="BP85" i="2" s="1"/>
  <c r="BO86" i="2"/>
  <c r="BP86" i="2" s="1"/>
  <c r="BO87" i="2"/>
  <c r="BP87" i="2" s="1"/>
  <c r="BO88" i="2"/>
  <c r="BP88" i="2" s="1"/>
  <c r="BO89" i="2"/>
  <c r="BP89" i="2" s="1"/>
  <c r="BQ89" i="2" s="1"/>
  <c r="BR89" i="2" s="1"/>
  <c r="BS89" i="2" s="1"/>
  <c r="BO90" i="2"/>
  <c r="BP90" i="2" s="1"/>
  <c r="BO91" i="2"/>
  <c r="BP91" i="2" s="1"/>
  <c r="BO92" i="2"/>
  <c r="BP92" i="2" s="1"/>
  <c r="BQ92" i="2" s="1"/>
  <c r="BR92" i="2" s="1"/>
  <c r="BO93" i="2"/>
  <c r="BP93" i="2" s="1"/>
  <c r="BO94" i="2"/>
  <c r="BP94" i="2" s="1"/>
  <c r="BO95" i="2"/>
  <c r="BP95" i="2" s="1"/>
  <c r="BO96" i="2"/>
  <c r="BP96" i="2" s="1"/>
  <c r="BO97" i="2"/>
  <c r="BP97" i="2" s="1"/>
  <c r="BQ97" i="2" s="1"/>
  <c r="BR97" i="2" s="1"/>
  <c r="BO98" i="2"/>
  <c r="BP98" i="2" s="1"/>
  <c r="BQ98" i="2" s="1"/>
  <c r="BR98" i="2" s="1"/>
  <c r="BO99" i="2"/>
  <c r="BP99" i="2" s="1"/>
  <c r="BQ99" i="2" s="1"/>
  <c r="BR99" i="2" s="1"/>
  <c r="BO100" i="2"/>
  <c r="BP100" i="2" s="1"/>
  <c r="BO101" i="2"/>
  <c r="BP101" i="2" s="1"/>
  <c r="BQ101" i="2" s="1"/>
  <c r="BR101" i="2" s="1"/>
  <c r="BS101" i="2" s="1"/>
  <c r="BO102" i="2"/>
  <c r="BP102" i="2" s="1"/>
  <c r="BO103" i="2"/>
  <c r="BP103" i="2" s="1"/>
  <c r="BO104" i="2"/>
  <c r="BP104" i="2" s="1"/>
  <c r="BO105" i="2"/>
  <c r="BP105" i="2" s="1"/>
  <c r="BO106" i="2"/>
  <c r="BP106" i="2" s="1"/>
  <c r="BO107" i="2"/>
  <c r="BP107" i="2" s="1"/>
  <c r="BO108" i="2"/>
  <c r="BP108" i="2" s="1"/>
  <c r="BO109" i="2"/>
  <c r="BP109" i="2" s="1"/>
  <c r="BO110" i="2"/>
  <c r="BP110" i="2" s="1"/>
  <c r="BO111" i="2"/>
  <c r="BP111" i="2" s="1"/>
  <c r="BQ111" i="2" s="1"/>
  <c r="BR111" i="2" s="1"/>
  <c r="BS111" i="2" s="1"/>
  <c r="BO112" i="2"/>
  <c r="BP112" i="2" s="1"/>
  <c r="BQ112" i="2" s="1"/>
  <c r="BR112" i="2" s="1"/>
  <c r="BO113" i="2"/>
  <c r="BP113" i="2" s="1"/>
  <c r="BQ113" i="2" s="1"/>
  <c r="BR113" i="2" s="1"/>
  <c r="BS113" i="2" s="1"/>
  <c r="BO114" i="2"/>
  <c r="BP114" i="2" s="1"/>
  <c r="BQ114" i="2" s="1"/>
  <c r="BR114" i="2" s="1"/>
  <c r="BO115" i="2"/>
  <c r="BP115" i="2" s="1"/>
  <c r="BO116" i="2"/>
  <c r="BP116" i="2" s="1"/>
  <c r="BO117" i="2"/>
  <c r="BP117" i="2" s="1"/>
  <c r="BO118" i="2"/>
  <c r="BP118" i="2" s="1"/>
  <c r="BO119" i="2"/>
  <c r="BP119" i="2" s="1"/>
  <c r="BO120" i="2"/>
  <c r="BP120" i="2" s="1"/>
  <c r="BQ120" i="2" s="1"/>
  <c r="BR120" i="2" s="1"/>
  <c r="BO121" i="2"/>
  <c r="BP121" i="2" s="1"/>
  <c r="BO122" i="2"/>
  <c r="BP122" i="2" s="1"/>
  <c r="BO123" i="2"/>
  <c r="BP123" i="2" s="1"/>
  <c r="BQ123" i="2" s="1"/>
  <c r="BR123" i="2" s="1"/>
  <c r="BO124" i="2"/>
  <c r="BP124" i="2" s="1"/>
  <c r="BO125" i="2"/>
  <c r="BP125" i="2" s="1"/>
  <c r="BQ125" i="2" s="1"/>
  <c r="BR125" i="2" s="1"/>
  <c r="BS125" i="2" s="1"/>
  <c r="BO126" i="2"/>
  <c r="BP126" i="2" s="1"/>
  <c r="BO127" i="2"/>
  <c r="BP127" i="2" s="1"/>
  <c r="BQ127" i="2" s="1"/>
  <c r="BR127" i="2" s="1"/>
  <c r="BO128" i="2"/>
  <c r="BP128" i="2" s="1"/>
  <c r="BQ128" i="2" s="1"/>
  <c r="BR128" i="2" s="1"/>
  <c r="BS128" i="2" s="1"/>
  <c r="BO129" i="2"/>
  <c r="BP129" i="2" s="1"/>
  <c r="BO130" i="2"/>
  <c r="BP130" i="2" s="1"/>
  <c r="BO131" i="2"/>
  <c r="BP131" i="2" s="1"/>
  <c r="BQ131" i="2" s="1"/>
  <c r="BR131" i="2" s="1"/>
  <c r="BO132" i="2"/>
  <c r="BP132" i="2" s="1"/>
  <c r="BO133" i="2"/>
  <c r="BP133" i="2" s="1"/>
  <c r="BO134" i="2"/>
  <c r="BP134" i="2" s="1"/>
  <c r="BO135" i="2"/>
  <c r="BP135" i="2" s="1"/>
  <c r="BQ135" i="2" s="1"/>
  <c r="BR135" i="2" s="1"/>
  <c r="BO136" i="2"/>
  <c r="BP136" i="2" s="1"/>
  <c r="BO137" i="2"/>
  <c r="BP137" i="2" s="1"/>
  <c r="BQ137" i="2" s="1"/>
  <c r="BR137" i="2" s="1"/>
  <c r="BS137" i="2" s="1"/>
  <c r="BO138" i="2"/>
  <c r="BP138" i="2" s="1"/>
  <c r="BQ138" i="2" s="1"/>
  <c r="BR138" i="2" s="1"/>
  <c r="BO139" i="2"/>
  <c r="BP139" i="2" s="1"/>
  <c r="BO140" i="2"/>
  <c r="BP140" i="2" s="1"/>
  <c r="BQ140" i="2" s="1"/>
  <c r="BR140" i="2" s="1"/>
  <c r="BS140" i="2" s="1"/>
  <c r="BO141" i="2"/>
  <c r="BP141" i="2" s="1"/>
  <c r="BO142" i="2"/>
  <c r="BP142" i="2" s="1"/>
  <c r="BO143" i="2"/>
  <c r="BP143" i="2" s="1"/>
  <c r="BO144" i="2"/>
  <c r="BP144" i="2" s="1"/>
  <c r="BO145" i="2"/>
  <c r="BP145" i="2" s="1"/>
  <c r="BQ145" i="2" s="1"/>
  <c r="BR145" i="2" s="1"/>
  <c r="BS145" i="2" s="1"/>
  <c r="BO146" i="2"/>
  <c r="BP146" i="2" s="1"/>
  <c r="BQ146" i="2" s="1"/>
  <c r="BR146" i="2" s="1"/>
  <c r="BO147" i="2"/>
  <c r="BP147" i="2" s="1"/>
  <c r="BO148" i="2"/>
  <c r="BP148" i="2" s="1"/>
  <c r="BO149" i="2"/>
  <c r="BP149" i="2" s="1"/>
  <c r="BQ149" i="2" s="1"/>
  <c r="BR149" i="2" s="1"/>
  <c r="BO150" i="2"/>
  <c r="BP150" i="2" s="1"/>
  <c r="BQ150" i="2" s="1"/>
  <c r="BR150" i="2" s="1"/>
  <c r="BO151" i="2"/>
  <c r="BP151" i="2" s="1"/>
  <c r="BQ151" i="2" s="1"/>
  <c r="BR151" i="2" s="1"/>
  <c r="BO152" i="2"/>
  <c r="BP152" i="2" s="1"/>
  <c r="BQ152" i="2" s="1"/>
  <c r="BR152" i="2" s="1"/>
  <c r="BS152" i="2" s="1"/>
  <c r="BO153" i="2"/>
  <c r="BP153" i="2" s="1"/>
  <c r="BO154" i="2"/>
  <c r="BP154" i="2" s="1"/>
  <c r="BO155" i="2"/>
  <c r="BP155" i="2" s="1"/>
  <c r="BO156" i="2"/>
  <c r="BP156" i="2" s="1"/>
  <c r="BO157" i="2"/>
  <c r="BP157" i="2" s="1"/>
  <c r="BO158" i="2"/>
  <c r="BP158" i="2" s="1"/>
  <c r="BO159" i="2"/>
  <c r="BP159" i="2" s="1"/>
  <c r="BQ159" i="2" s="1"/>
  <c r="BR159" i="2" s="1"/>
  <c r="BO160" i="2"/>
  <c r="BP160" i="2" s="1"/>
  <c r="BO161" i="2"/>
  <c r="BP161" i="2" s="1"/>
  <c r="BQ161" i="2" s="1"/>
  <c r="BR161" i="2" s="1"/>
  <c r="BS161" i="2" s="1"/>
  <c r="BO162" i="2"/>
  <c r="BP162" i="2" s="1"/>
  <c r="BQ162" i="2" s="1"/>
  <c r="BR162" i="2" s="1"/>
  <c r="BO163" i="2"/>
  <c r="BP163" i="2" s="1"/>
  <c r="BQ163" i="2" s="1"/>
  <c r="BR163" i="2" s="1"/>
  <c r="BO164" i="2"/>
  <c r="BP164" i="2" s="1"/>
  <c r="BQ164" i="2" s="1"/>
  <c r="BR164" i="2" s="1"/>
  <c r="BS164" i="2" s="1"/>
  <c r="BO165" i="2"/>
  <c r="BP165" i="2" s="1"/>
  <c r="BO166" i="2"/>
  <c r="BP166" i="2" s="1"/>
  <c r="BO167" i="2"/>
  <c r="BP167" i="2" s="1"/>
  <c r="BO168" i="2"/>
  <c r="BP168" i="2" s="1"/>
  <c r="BO169" i="2"/>
  <c r="BP169" i="2" s="1"/>
  <c r="BO170" i="2"/>
  <c r="BP170" i="2" s="1"/>
  <c r="BQ170" i="2" s="1"/>
  <c r="BR170" i="2" s="1"/>
  <c r="BO171" i="2"/>
  <c r="BP171" i="2" s="1"/>
  <c r="BO172" i="2"/>
  <c r="BP172" i="2" s="1"/>
  <c r="BO173" i="2"/>
  <c r="BP173" i="2" s="1"/>
  <c r="BQ173" i="2" s="1"/>
  <c r="BR173" i="2" s="1"/>
  <c r="BS173" i="2" s="1"/>
  <c r="BO174" i="2"/>
  <c r="BP174" i="2" s="1"/>
  <c r="BQ174" i="2" s="1"/>
  <c r="BR174" i="2" s="1"/>
  <c r="BO175" i="2"/>
  <c r="BP175" i="2" s="1"/>
  <c r="BO176" i="2"/>
  <c r="BP176" i="2" s="1"/>
  <c r="BQ176" i="2" s="1"/>
  <c r="BR176" i="2" s="1"/>
  <c r="BO177" i="2"/>
  <c r="BP177" i="2" s="1"/>
  <c r="BO178" i="2"/>
  <c r="BP178" i="2" s="1"/>
  <c r="BO179" i="2"/>
  <c r="BP179" i="2" s="1"/>
  <c r="BQ179" i="2" s="1"/>
  <c r="BR179" i="2" s="1"/>
  <c r="BO180" i="2"/>
  <c r="BP180" i="2" s="1"/>
  <c r="BQ180" i="2" s="1"/>
  <c r="BR180" i="2" s="1"/>
  <c r="BO181" i="2"/>
  <c r="BP181" i="2" s="1"/>
  <c r="BO182" i="2"/>
  <c r="BP182" i="2" s="1"/>
  <c r="BO183" i="2"/>
  <c r="BP183" i="2" s="1"/>
  <c r="BO184" i="2"/>
  <c r="BP184" i="2" s="1"/>
  <c r="BO185" i="2"/>
  <c r="BP185" i="2" s="1"/>
  <c r="BQ185" i="2" s="1"/>
  <c r="BR185" i="2" s="1"/>
  <c r="BS185" i="2" s="1"/>
  <c r="BO186" i="2"/>
  <c r="BP186" i="2" s="1"/>
  <c r="BQ186" i="2" s="1"/>
  <c r="BR186" i="2" s="1"/>
  <c r="BO187" i="2"/>
  <c r="BP187" i="2" s="1"/>
  <c r="BQ187" i="2" s="1"/>
  <c r="BR187" i="2" s="1"/>
  <c r="BO188" i="2"/>
  <c r="BP188" i="2" s="1"/>
  <c r="BO189" i="2"/>
  <c r="BP189" i="2" s="1"/>
  <c r="BO190" i="2"/>
  <c r="BP190" i="2" s="1"/>
  <c r="BO191" i="2"/>
  <c r="BP191" i="2" s="1"/>
  <c r="BO192" i="2"/>
  <c r="BP192" i="2" s="1"/>
  <c r="BQ192" i="2" s="1"/>
  <c r="BR192" i="2" s="1"/>
  <c r="BS192" i="2" s="1"/>
  <c r="BO193" i="2"/>
  <c r="BP193" i="2" s="1"/>
  <c r="BO194" i="2"/>
  <c r="BP194" i="2" s="1"/>
  <c r="BQ194" i="2" s="1"/>
  <c r="BR194" i="2" s="1"/>
  <c r="BO195" i="2"/>
  <c r="BP195" i="2" s="1"/>
  <c r="BQ195" i="2" s="1"/>
  <c r="BR195" i="2" s="1"/>
  <c r="BO196" i="2"/>
  <c r="BP196" i="2" s="1"/>
  <c r="BO197" i="2"/>
  <c r="BP197" i="2" s="1"/>
  <c r="BQ197" i="2" s="1"/>
  <c r="BR197" i="2" s="1"/>
  <c r="BS197" i="2" s="1"/>
  <c r="BO198" i="2"/>
  <c r="BP198" i="2" s="1"/>
  <c r="BQ198" i="2" s="1"/>
  <c r="BR198" i="2" s="1"/>
  <c r="BS198" i="2" s="1"/>
  <c r="BO199" i="2"/>
  <c r="BP199" i="2" s="1"/>
  <c r="BO200" i="2"/>
  <c r="BP200" i="2" s="1"/>
  <c r="BQ200" i="2" s="1"/>
  <c r="BR200" i="2" s="1"/>
  <c r="BO201" i="2"/>
  <c r="BP201" i="2" s="1"/>
  <c r="BO202" i="2"/>
  <c r="BP202" i="2" s="1"/>
  <c r="BO203" i="2"/>
  <c r="BP203" i="2" s="1"/>
  <c r="BQ203" i="2" s="1"/>
  <c r="BR203" i="2" s="1"/>
  <c r="BO204" i="2"/>
  <c r="BP204" i="2" s="1"/>
  <c r="BQ204" i="2" s="1"/>
  <c r="BR204" i="2" s="1"/>
  <c r="BS204" i="2" s="1"/>
  <c r="BO205" i="2"/>
  <c r="BP205" i="2" s="1"/>
  <c r="BQ205" i="2" s="1"/>
  <c r="BR205" i="2" s="1"/>
  <c r="BO206" i="2"/>
  <c r="BP206" i="2" s="1"/>
  <c r="BQ206" i="2" s="1"/>
  <c r="BR206" i="2" s="1"/>
  <c r="BO207" i="2"/>
  <c r="BP207" i="2" s="1"/>
  <c r="BO208" i="2"/>
  <c r="BP208" i="2" s="1"/>
  <c r="BO209" i="2"/>
  <c r="BP209" i="2" s="1"/>
  <c r="BQ209" i="2" s="1"/>
  <c r="BR209" i="2" s="1"/>
  <c r="BO210" i="2"/>
  <c r="BP210" i="2" s="1"/>
  <c r="BQ210" i="2" s="1"/>
  <c r="BR210" i="2" s="1"/>
  <c r="BS210" i="2" s="1"/>
  <c r="BO211" i="2"/>
  <c r="BP211" i="2" s="1"/>
  <c r="BO212" i="2"/>
  <c r="BP212" i="2" s="1"/>
  <c r="BQ212" i="2" s="1"/>
  <c r="BR212" i="2" s="1"/>
  <c r="BO213" i="2"/>
  <c r="BP213" i="2" s="1"/>
  <c r="BO214" i="2"/>
  <c r="BP214" i="2" s="1"/>
  <c r="BO215" i="2"/>
  <c r="BP215" i="2" s="1"/>
  <c r="BQ215" i="2" s="1"/>
  <c r="BR215" i="2" s="1"/>
  <c r="BO216" i="2"/>
  <c r="BP216" i="2" s="1"/>
  <c r="BQ216" i="2" s="1"/>
  <c r="BR216" i="2" s="1"/>
  <c r="BO217" i="2"/>
  <c r="BP217" i="2" s="1"/>
  <c r="BO218" i="2"/>
  <c r="BP218" i="2" s="1"/>
  <c r="BQ218" i="2" s="1"/>
  <c r="BR218" i="2" s="1"/>
  <c r="BO219" i="2"/>
  <c r="BP219" i="2" s="1"/>
  <c r="BQ219" i="2" s="1"/>
  <c r="BR219" i="2" s="1"/>
  <c r="BS219" i="2" s="1"/>
  <c r="C93" i="4" l="1"/>
  <c r="H93" i="4" s="1"/>
  <c r="C55" i="5"/>
  <c r="H55" i="5" s="1"/>
  <c r="C4" i="4"/>
  <c r="H4" i="4" s="1"/>
  <c r="C209" i="4"/>
  <c r="H209" i="4" s="1"/>
  <c r="C197" i="4"/>
  <c r="H197" i="4" s="1"/>
  <c r="C163" i="5"/>
  <c r="H163" i="5" s="1"/>
  <c r="C139" i="5"/>
  <c r="H139" i="5" s="1"/>
  <c r="C127" i="5"/>
  <c r="H127" i="5" s="1"/>
  <c r="C115" i="5"/>
  <c r="H115" i="5" s="1"/>
  <c r="C79" i="5"/>
  <c r="H79" i="5" s="1"/>
  <c r="C67" i="5"/>
  <c r="H67" i="5" s="1"/>
  <c r="C43" i="5"/>
  <c r="H43" i="5" s="1"/>
  <c r="C31" i="5"/>
  <c r="H31" i="5" s="1"/>
  <c r="C19" i="5"/>
  <c r="H19" i="5" s="1"/>
  <c r="C7" i="5"/>
  <c r="H7" i="5" s="1"/>
  <c r="C125" i="5"/>
  <c r="H125" i="5" s="1"/>
  <c r="C113" i="5"/>
  <c r="H113" i="5" s="1"/>
  <c r="C89" i="5"/>
  <c r="H89" i="5" s="1"/>
  <c r="C77" i="5"/>
  <c r="H77" i="5" s="1"/>
  <c r="C185" i="4"/>
  <c r="H185" i="4" s="1"/>
  <c r="C161" i="4"/>
  <c r="H161" i="4" s="1"/>
  <c r="C149" i="4"/>
  <c r="H149" i="4" s="1"/>
  <c r="C137" i="4"/>
  <c r="H137" i="4" s="1"/>
  <c r="C113" i="4"/>
  <c r="H113" i="4" s="1"/>
  <c r="C101" i="4"/>
  <c r="H101" i="4" s="1"/>
  <c r="C89" i="4"/>
  <c r="H89" i="4" s="1"/>
  <c r="C65" i="4"/>
  <c r="H65" i="4" s="1"/>
  <c r="C53" i="4"/>
  <c r="H53" i="4" s="1"/>
  <c r="C41" i="4"/>
  <c r="H41" i="4" s="1"/>
  <c r="C17" i="4"/>
  <c r="H17" i="4" s="1"/>
  <c r="C75" i="4"/>
  <c r="H75" i="4" s="1"/>
  <c r="C69" i="4"/>
  <c r="H69" i="4" s="1"/>
  <c r="C57" i="4"/>
  <c r="H57" i="4" s="1"/>
  <c r="C45" i="4"/>
  <c r="H45" i="4" s="1"/>
  <c r="C21" i="4"/>
  <c r="H21" i="4" s="1"/>
  <c r="C9" i="4"/>
  <c r="H9" i="4" s="1"/>
  <c r="C152" i="5"/>
  <c r="H152" i="5" s="1"/>
  <c r="C80" i="5"/>
  <c r="H80" i="5" s="1"/>
  <c r="C68" i="5"/>
  <c r="H68" i="5" s="1"/>
  <c r="C44" i="5"/>
  <c r="H44" i="5" s="1"/>
  <c r="C93" i="5"/>
  <c r="H93" i="5" s="1"/>
  <c r="DQ76" i="2"/>
  <c r="C62" i="4"/>
  <c r="H62" i="4" s="1"/>
  <c r="C6" i="4"/>
  <c r="H6" i="4" s="1"/>
  <c r="C216" i="4"/>
  <c r="H216" i="4" s="1"/>
  <c r="C39" i="4"/>
  <c r="H39" i="4" s="1"/>
  <c r="C27" i="4"/>
  <c r="H27" i="4" s="1"/>
  <c r="C156" i="5"/>
  <c r="H156" i="5" s="1"/>
  <c r="C60" i="5"/>
  <c r="H60" i="5" s="1"/>
  <c r="C24" i="5"/>
  <c r="H24" i="5" s="1"/>
  <c r="C184" i="4"/>
  <c r="H184" i="4" s="1"/>
  <c r="C217" i="4"/>
  <c r="H217" i="4" s="1"/>
  <c r="C159" i="4"/>
  <c r="H159" i="4" s="1"/>
  <c r="C99" i="4"/>
  <c r="H99" i="4" s="1"/>
  <c r="C129" i="5"/>
  <c r="H129" i="5" s="1"/>
  <c r="C57" i="5"/>
  <c r="H57" i="5" s="1"/>
  <c r="C210" i="4"/>
  <c r="H210" i="4" s="1"/>
  <c r="C198" i="4"/>
  <c r="H198" i="4" s="1"/>
  <c r="C162" i="4"/>
  <c r="H162" i="4" s="1"/>
  <c r="C114" i="4"/>
  <c r="H114" i="4" s="1"/>
  <c r="C66" i="4"/>
  <c r="H66" i="4" s="1"/>
  <c r="C54" i="4"/>
  <c r="H54" i="4" s="1"/>
  <c r="C18" i="4"/>
  <c r="H18" i="4" s="1"/>
  <c r="C4" i="5"/>
  <c r="H4" i="5" s="1"/>
  <c r="C154" i="5"/>
  <c r="H154" i="5" s="1"/>
  <c r="C130" i="5"/>
  <c r="H130" i="5" s="1"/>
  <c r="C118" i="5"/>
  <c r="H118" i="5" s="1"/>
  <c r="C106" i="5"/>
  <c r="H106" i="5" s="1"/>
  <c r="C94" i="5"/>
  <c r="H94" i="5" s="1"/>
  <c r="C34" i="5"/>
  <c r="H34" i="5" s="1"/>
  <c r="C22" i="5"/>
  <c r="H22" i="5" s="1"/>
  <c r="C135" i="5"/>
  <c r="H135" i="5" s="1"/>
  <c r="C15" i="5"/>
  <c r="H15" i="5" s="1"/>
  <c r="C195" i="4"/>
  <c r="H195" i="4" s="1"/>
  <c r="C87" i="4"/>
  <c r="H87" i="4" s="1"/>
  <c r="C171" i="4"/>
  <c r="H171" i="4" s="1"/>
  <c r="C111" i="4"/>
  <c r="H111" i="4" s="1"/>
  <c r="C63" i="4"/>
  <c r="H63" i="4" s="1"/>
  <c r="C15" i="4"/>
  <c r="H15" i="4" s="1"/>
  <c r="C109" i="4"/>
  <c r="H109" i="4" s="1"/>
  <c r="C97" i="4"/>
  <c r="H97" i="4" s="1"/>
  <c r="C207" i="4"/>
  <c r="H207" i="4" s="1"/>
  <c r="C51" i="4"/>
  <c r="H51" i="4" s="1"/>
  <c r="C53" i="5"/>
  <c r="H53" i="5" s="1"/>
  <c r="C41" i="5"/>
  <c r="H41" i="5" s="1"/>
  <c r="C29" i="5"/>
  <c r="H29" i="5" s="1"/>
  <c r="C123" i="4"/>
  <c r="H123" i="4" s="1"/>
  <c r="C147" i="4"/>
  <c r="H147" i="4" s="1"/>
  <c r="C183" i="4"/>
  <c r="H183" i="4" s="1"/>
  <c r="C135" i="4"/>
  <c r="H135" i="4" s="1"/>
  <c r="DY60" i="2"/>
  <c r="DZ60" i="2" s="1"/>
  <c r="EA60" i="2" s="1"/>
  <c r="DV56" i="2"/>
  <c r="C177" i="5"/>
  <c r="H177" i="5" s="1"/>
  <c r="C193" i="5"/>
  <c r="H193" i="5" s="1"/>
  <c r="C133" i="5"/>
  <c r="H133" i="5" s="1"/>
  <c r="C73" i="5"/>
  <c r="H73" i="5" s="1"/>
  <c r="C13" i="5"/>
  <c r="H13" i="5" s="1"/>
  <c r="DQ88" i="2"/>
  <c r="W86" i="5" s="1"/>
  <c r="C205" i="4"/>
  <c r="H205" i="4" s="1"/>
  <c r="C193" i="4"/>
  <c r="H193" i="4" s="1"/>
  <c r="C181" i="4"/>
  <c r="H181" i="4" s="1"/>
  <c r="C169" i="4"/>
  <c r="H169" i="4" s="1"/>
  <c r="C157" i="4"/>
  <c r="H157" i="4" s="1"/>
  <c r="C145" i="4"/>
  <c r="H145" i="4" s="1"/>
  <c r="C133" i="4"/>
  <c r="H133" i="4" s="1"/>
  <c r="C121" i="4"/>
  <c r="C85" i="4"/>
  <c r="H85" i="4" s="1"/>
  <c r="C73" i="4"/>
  <c r="H73" i="4" s="1"/>
  <c r="C61" i="4"/>
  <c r="H61" i="4" s="1"/>
  <c r="C49" i="4"/>
  <c r="H49" i="4" s="1"/>
  <c r="C37" i="4"/>
  <c r="H37" i="4" s="1"/>
  <c r="C25" i="4"/>
  <c r="H25" i="4" s="1"/>
  <c r="C13" i="4"/>
  <c r="H13" i="4" s="1"/>
  <c r="C215" i="4"/>
  <c r="H215" i="4" s="1"/>
  <c r="C164" i="5"/>
  <c r="H164" i="5" s="1"/>
  <c r="C128" i="5"/>
  <c r="H128" i="5" s="1"/>
  <c r="C180" i="5"/>
  <c r="H180" i="5" s="1"/>
  <c r="C168" i="5"/>
  <c r="H168" i="5" s="1"/>
  <c r="C144" i="5"/>
  <c r="H144" i="5" s="1"/>
  <c r="C132" i="5"/>
  <c r="H132" i="5" s="1"/>
  <c r="C120" i="5"/>
  <c r="H120" i="5" s="1"/>
  <c r="C108" i="5"/>
  <c r="H108" i="5" s="1"/>
  <c r="C96" i="5"/>
  <c r="H96" i="5" s="1"/>
  <c r="C84" i="5"/>
  <c r="H84" i="5" s="1"/>
  <c r="C72" i="5"/>
  <c r="H72" i="5" s="1"/>
  <c r="C48" i="5"/>
  <c r="H48" i="5" s="1"/>
  <c r="C36" i="5"/>
  <c r="H36" i="5" s="1"/>
  <c r="C12" i="5"/>
  <c r="H12" i="5" s="1"/>
  <c r="C204" i="4"/>
  <c r="H204" i="4" s="1"/>
  <c r="C192" i="4"/>
  <c r="H192" i="4" s="1"/>
  <c r="C180" i="4"/>
  <c r="H180" i="4" s="1"/>
  <c r="C168" i="4"/>
  <c r="H168" i="4" s="1"/>
  <c r="C156" i="4"/>
  <c r="H156" i="4" s="1"/>
  <c r="C144" i="4"/>
  <c r="H144" i="4" s="1"/>
  <c r="C132" i="4"/>
  <c r="H132" i="4" s="1"/>
  <c r="C120" i="4"/>
  <c r="H120" i="4" s="1"/>
  <c r="C108" i="4"/>
  <c r="H108" i="4" s="1"/>
  <c r="C96" i="4"/>
  <c r="H96" i="4" s="1"/>
  <c r="C84" i="4"/>
  <c r="H84" i="4" s="1"/>
  <c r="C72" i="4"/>
  <c r="H72" i="4" s="1"/>
  <c r="C60" i="4"/>
  <c r="H60" i="4" s="1"/>
  <c r="C48" i="4"/>
  <c r="H48" i="4" s="1"/>
  <c r="C36" i="4"/>
  <c r="H36" i="4" s="1"/>
  <c r="C24" i="4"/>
  <c r="H24" i="4" s="1"/>
  <c r="C12" i="4"/>
  <c r="H12" i="4" s="1"/>
  <c r="C214" i="4"/>
  <c r="H214" i="4" s="1"/>
  <c r="C202" i="4"/>
  <c r="H202" i="4" s="1"/>
  <c r="C166" i="4"/>
  <c r="H166" i="4" s="1"/>
  <c r="C154" i="4"/>
  <c r="H154" i="4" s="1"/>
  <c r="C118" i="4"/>
  <c r="H118" i="4" s="1"/>
  <c r="C106" i="4"/>
  <c r="H106" i="4" s="1"/>
  <c r="C70" i="4"/>
  <c r="H70" i="4" s="1"/>
  <c r="C58" i="4"/>
  <c r="H58" i="4" s="1"/>
  <c r="C22" i="4"/>
  <c r="H22" i="4" s="1"/>
  <c r="C10" i="4"/>
  <c r="H10" i="4" s="1"/>
  <c r="C131" i="5"/>
  <c r="H131" i="5" s="1"/>
  <c r="C71" i="5"/>
  <c r="H71" i="5" s="1"/>
  <c r="C11" i="5"/>
  <c r="H11" i="5" s="1"/>
  <c r="C179" i="4"/>
  <c r="H179" i="4" s="1"/>
  <c r="C167" i="4"/>
  <c r="H167" i="4" s="1"/>
  <c r="C131" i="4"/>
  <c r="H131" i="4" s="1"/>
  <c r="C119" i="4"/>
  <c r="H119" i="4" s="1"/>
  <c r="C83" i="4"/>
  <c r="H83" i="4" s="1"/>
  <c r="C71" i="4"/>
  <c r="H71" i="4" s="1"/>
  <c r="C35" i="4"/>
  <c r="H35" i="4" s="1"/>
  <c r="C23" i="4"/>
  <c r="H23" i="4" s="1"/>
  <c r="C201" i="4"/>
  <c r="H201" i="4" s="1"/>
  <c r="EA108" i="2"/>
  <c r="ED158" i="2"/>
  <c r="EE158" i="2" s="1"/>
  <c r="EF158" i="2" s="1"/>
  <c r="CP187" i="2"/>
  <c r="CQ187" i="2" s="1"/>
  <c r="CR187" i="2" s="1"/>
  <c r="ED146" i="2"/>
  <c r="EE146" i="2" s="1"/>
  <c r="EF146" i="2" s="1"/>
  <c r="Z144" i="5" s="1"/>
  <c r="ED110" i="2"/>
  <c r="EE110" i="2" s="1"/>
  <c r="EF110" i="2" s="1"/>
  <c r="CP139" i="2"/>
  <c r="CQ139" i="2" s="1"/>
  <c r="CR139" i="2" s="1"/>
  <c r="CP55" i="2"/>
  <c r="CQ55" i="2" s="1"/>
  <c r="CR55" i="2" s="1"/>
  <c r="CP163" i="2"/>
  <c r="CQ163" i="2" s="1"/>
  <c r="CR163" i="2" s="1"/>
  <c r="CP79" i="2"/>
  <c r="CQ79" i="2" s="1"/>
  <c r="CR79" i="2" s="1"/>
  <c r="ED14" i="2"/>
  <c r="EE14" i="2" s="1"/>
  <c r="EF14" i="2" s="1"/>
  <c r="CP199" i="2"/>
  <c r="CQ199" i="2" s="1"/>
  <c r="CR199" i="2" s="1"/>
  <c r="CP127" i="2"/>
  <c r="CQ127" i="2" s="1"/>
  <c r="CR127" i="2" s="1"/>
  <c r="CP67" i="2"/>
  <c r="CQ67" i="2" s="1"/>
  <c r="CR67" i="2" s="1"/>
  <c r="CP43" i="2"/>
  <c r="CQ43" i="2" s="1"/>
  <c r="CR43" i="2" s="1"/>
  <c r="C107" i="4"/>
  <c r="H107" i="4" s="1"/>
  <c r="DV143" i="2"/>
  <c r="C148" i="5"/>
  <c r="H148" i="5" s="1"/>
  <c r="C100" i="5"/>
  <c r="H100" i="5" s="1"/>
  <c r="C88" i="5"/>
  <c r="H88" i="5" s="1"/>
  <c r="CR211" i="2"/>
  <c r="DV71" i="2"/>
  <c r="C189" i="5"/>
  <c r="H189" i="5" s="1"/>
  <c r="C153" i="5"/>
  <c r="H153" i="5" s="1"/>
  <c r="C141" i="5"/>
  <c r="H141" i="5" s="1"/>
  <c r="C105" i="5"/>
  <c r="H105" i="5" s="1"/>
  <c r="C81" i="5"/>
  <c r="H81" i="5" s="1"/>
  <c r="C69" i="5"/>
  <c r="H69" i="5" s="1"/>
  <c r="C45" i="5"/>
  <c r="H45" i="5" s="1"/>
  <c r="C33" i="5"/>
  <c r="H33" i="5" s="1"/>
  <c r="C21" i="5"/>
  <c r="H21" i="5" s="1"/>
  <c r="C9" i="5"/>
  <c r="H9" i="5" s="1"/>
  <c r="C123" i="5"/>
  <c r="H123" i="5" s="1"/>
  <c r="C111" i="5"/>
  <c r="H111" i="5" s="1"/>
  <c r="C39" i="5"/>
  <c r="H39" i="5" s="1"/>
  <c r="C143" i="4"/>
  <c r="H143" i="4" s="1"/>
  <c r="C95" i="4"/>
  <c r="H95" i="4" s="1"/>
  <c r="DQ124" i="2"/>
  <c r="W122" i="4" s="1"/>
  <c r="EA216" i="2"/>
  <c r="Y214" i="5" s="1"/>
  <c r="CP151" i="2"/>
  <c r="CQ151" i="2" s="1"/>
  <c r="CR151" i="2" s="1"/>
  <c r="EA204" i="2"/>
  <c r="CR91" i="2"/>
  <c r="R89" i="5" s="1"/>
  <c r="EK9" i="2"/>
  <c r="C191" i="4"/>
  <c r="H191" i="4" s="1"/>
  <c r="EA168" i="2"/>
  <c r="C181" i="5"/>
  <c r="H181" i="5" s="1"/>
  <c r="C169" i="5"/>
  <c r="H169" i="5" s="1"/>
  <c r="C157" i="5"/>
  <c r="H157" i="5" s="1"/>
  <c r="C145" i="5"/>
  <c r="H145" i="5" s="1"/>
  <c r="C121" i="5"/>
  <c r="H121" i="5" s="1"/>
  <c r="C109" i="5"/>
  <c r="H109" i="5" s="1"/>
  <c r="C97" i="5"/>
  <c r="H97" i="5" s="1"/>
  <c r="C85" i="5"/>
  <c r="H85" i="5" s="1"/>
  <c r="C61" i="5"/>
  <c r="H61" i="5" s="1"/>
  <c r="C49" i="5"/>
  <c r="H49" i="5" s="1"/>
  <c r="C37" i="5"/>
  <c r="H37" i="5" s="1"/>
  <c r="C25" i="5"/>
  <c r="H25" i="5" s="1"/>
  <c r="C155" i="4"/>
  <c r="H155" i="4" s="1"/>
  <c r="C47" i="4"/>
  <c r="H47" i="4" s="1"/>
  <c r="C11" i="4"/>
  <c r="H11" i="4" s="1"/>
  <c r="DQ40" i="2"/>
  <c r="EA132" i="2"/>
  <c r="Y130" i="4" s="1"/>
  <c r="C100" i="4"/>
  <c r="H100" i="4" s="1"/>
  <c r="C59" i="4"/>
  <c r="H59" i="4" s="1"/>
  <c r="DQ28" i="2"/>
  <c r="EA120" i="2"/>
  <c r="Y118" i="5" s="1"/>
  <c r="C173" i="4"/>
  <c r="H173" i="4" s="1"/>
  <c r="C125" i="4"/>
  <c r="H125" i="4" s="1"/>
  <c r="C77" i="4"/>
  <c r="H77" i="4" s="1"/>
  <c r="C29" i="4"/>
  <c r="H29" i="4" s="1"/>
  <c r="C5" i="4"/>
  <c r="H5" i="4" s="1"/>
  <c r="C191" i="5"/>
  <c r="H191" i="5" s="1"/>
  <c r="C192" i="5"/>
  <c r="H192" i="5" s="1"/>
  <c r="CA188" i="2"/>
  <c r="CB188" i="2" s="1"/>
  <c r="CC188" i="2" s="1"/>
  <c r="CA152" i="2"/>
  <c r="CB152" i="2" s="1"/>
  <c r="CC152" i="2" s="1"/>
  <c r="CA56" i="2"/>
  <c r="CB56" i="2" s="1"/>
  <c r="CC56" i="2" s="1"/>
  <c r="CA20" i="2"/>
  <c r="CB20" i="2" s="1"/>
  <c r="CC20" i="2" s="1"/>
  <c r="CA8" i="2"/>
  <c r="CB8" i="2" s="1"/>
  <c r="CC8" i="2" s="1"/>
  <c r="CA211" i="2"/>
  <c r="CB211" i="2" s="1"/>
  <c r="CC211" i="2" s="1"/>
  <c r="CA199" i="2"/>
  <c r="CB199" i="2" s="1"/>
  <c r="CC199" i="2" s="1"/>
  <c r="CA187" i="2"/>
  <c r="CB187" i="2" s="1"/>
  <c r="CC187" i="2" s="1"/>
  <c r="CA175" i="2"/>
  <c r="CB175" i="2" s="1"/>
  <c r="CC175" i="2" s="1"/>
  <c r="CA163" i="2"/>
  <c r="CB163" i="2" s="1"/>
  <c r="CC163" i="2" s="1"/>
  <c r="CA151" i="2"/>
  <c r="CB151" i="2" s="1"/>
  <c r="CC151" i="2" s="1"/>
  <c r="CA139" i="2"/>
  <c r="CB139" i="2" s="1"/>
  <c r="CC139" i="2" s="1"/>
  <c r="CA127" i="2"/>
  <c r="CB127" i="2" s="1"/>
  <c r="CC127" i="2" s="1"/>
  <c r="CA115" i="2"/>
  <c r="CB115" i="2" s="1"/>
  <c r="CC115" i="2" s="1"/>
  <c r="CA103" i="2"/>
  <c r="CB103" i="2" s="1"/>
  <c r="CC103" i="2" s="1"/>
  <c r="CA91" i="2"/>
  <c r="CB91" i="2" s="1"/>
  <c r="CC91" i="2" s="1"/>
  <c r="CA79" i="2"/>
  <c r="CB79" i="2" s="1"/>
  <c r="CC79" i="2" s="1"/>
  <c r="CA67" i="2"/>
  <c r="CB67" i="2" s="1"/>
  <c r="CC67" i="2" s="1"/>
  <c r="CA55" i="2"/>
  <c r="CB55" i="2" s="1"/>
  <c r="CC55" i="2" s="1"/>
  <c r="CA43" i="2"/>
  <c r="CB43" i="2" s="1"/>
  <c r="CC43" i="2" s="1"/>
  <c r="CA31" i="2"/>
  <c r="CB31" i="2" s="1"/>
  <c r="CC31" i="2" s="1"/>
  <c r="CA19" i="2"/>
  <c r="CB19" i="2" s="1"/>
  <c r="CC19" i="2" s="1"/>
  <c r="CA44" i="2"/>
  <c r="CB44" i="2" s="1"/>
  <c r="CC44" i="2" s="1"/>
  <c r="CA198" i="2"/>
  <c r="CB198" i="2" s="1"/>
  <c r="CC198" i="2" s="1"/>
  <c r="CA186" i="2"/>
  <c r="CB186" i="2" s="1"/>
  <c r="CC186" i="2" s="1"/>
  <c r="CA174" i="2"/>
  <c r="CB174" i="2" s="1"/>
  <c r="CC174" i="2" s="1"/>
  <c r="CA138" i="2"/>
  <c r="CB138" i="2" s="1"/>
  <c r="CC138" i="2" s="1"/>
  <c r="CA126" i="2"/>
  <c r="CB126" i="2" s="1"/>
  <c r="CC126" i="2" s="1"/>
  <c r="CA114" i="2"/>
  <c r="CB114" i="2" s="1"/>
  <c r="CC114" i="2" s="1"/>
  <c r="CA102" i="2"/>
  <c r="CB102" i="2" s="1"/>
  <c r="CC102" i="2" s="1"/>
  <c r="CA90" i="2"/>
  <c r="CB90" i="2" s="1"/>
  <c r="CC90" i="2" s="1"/>
  <c r="CA78" i="2"/>
  <c r="CB78" i="2" s="1"/>
  <c r="CC78" i="2" s="1"/>
  <c r="CA66" i="2"/>
  <c r="CB66" i="2" s="1"/>
  <c r="CC66" i="2" s="1"/>
  <c r="CA54" i="2"/>
  <c r="CB54" i="2" s="1"/>
  <c r="CC54" i="2" s="1"/>
  <c r="CA42" i="2"/>
  <c r="CB42" i="2" s="1"/>
  <c r="CC42" i="2" s="1"/>
  <c r="CA30" i="2"/>
  <c r="CB30" i="2" s="1"/>
  <c r="CC30" i="2" s="1"/>
  <c r="CA18" i="2"/>
  <c r="CB18" i="2" s="1"/>
  <c r="CC18" i="2" s="1"/>
  <c r="CA200" i="2"/>
  <c r="CB200" i="2" s="1"/>
  <c r="CC200" i="2" s="1"/>
  <c r="CA32" i="2"/>
  <c r="CB32" i="2" s="1"/>
  <c r="CC32" i="2" s="1"/>
  <c r="CA210" i="2"/>
  <c r="CB210" i="2" s="1"/>
  <c r="CC210" i="2" s="1"/>
  <c r="CA150" i="2"/>
  <c r="CB150" i="2" s="1"/>
  <c r="CC150" i="2" s="1"/>
  <c r="CA197" i="2"/>
  <c r="CB197" i="2" s="1"/>
  <c r="CC197" i="2" s="1"/>
  <c r="CA185" i="2"/>
  <c r="CB185" i="2" s="1"/>
  <c r="CC185" i="2" s="1"/>
  <c r="CA161" i="2"/>
  <c r="CB161" i="2" s="1"/>
  <c r="CC161" i="2" s="1"/>
  <c r="CA149" i="2"/>
  <c r="CB149" i="2" s="1"/>
  <c r="CC149" i="2" s="1"/>
  <c r="CA137" i="2"/>
  <c r="CB137" i="2" s="1"/>
  <c r="CC137" i="2" s="1"/>
  <c r="CA125" i="2"/>
  <c r="CB125" i="2" s="1"/>
  <c r="CC125" i="2" s="1"/>
  <c r="CA113" i="2"/>
  <c r="CB113" i="2" s="1"/>
  <c r="CC113" i="2" s="1"/>
  <c r="CA101" i="2"/>
  <c r="CB101" i="2" s="1"/>
  <c r="CC101" i="2" s="1"/>
  <c r="CA89" i="2"/>
  <c r="CB89" i="2" s="1"/>
  <c r="CC89" i="2" s="1"/>
  <c r="CA77" i="2"/>
  <c r="CB77" i="2" s="1"/>
  <c r="CC77" i="2" s="1"/>
  <c r="CA65" i="2"/>
  <c r="CB65" i="2" s="1"/>
  <c r="CC65" i="2" s="1"/>
  <c r="CA53" i="2"/>
  <c r="CB53" i="2" s="1"/>
  <c r="CC53" i="2" s="1"/>
  <c r="CA41" i="2"/>
  <c r="CB41" i="2" s="1"/>
  <c r="CC41" i="2" s="1"/>
  <c r="CA29" i="2"/>
  <c r="CB29" i="2" s="1"/>
  <c r="CC29" i="2" s="1"/>
  <c r="CA17" i="2"/>
  <c r="CB17" i="2" s="1"/>
  <c r="CC17" i="2" s="1"/>
  <c r="CA212" i="2"/>
  <c r="CB212" i="2" s="1"/>
  <c r="CC212" i="2" s="1"/>
  <c r="CA176" i="2"/>
  <c r="CB176" i="2" s="1"/>
  <c r="CC176" i="2" s="1"/>
  <c r="CA164" i="2"/>
  <c r="CB164" i="2" s="1"/>
  <c r="CC164" i="2" s="1"/>
  <c r="CA80" i="2"/>
  <c r="CB80" i="2" s="1"/>
  <c r="CC80" i="2" s="1"/>
  <c r="CA162" i="2"/>
  <c r="CB162" i="2" s="1"/>
  <c r="CC162" i="2" s="1"/>
  <c r="CA209" i="2"/>
  <c r="CB209" i="2" s="1"/>
  <c r="CC209" i="2" s="1"/>
  <c r="CA173" i="2"/>
  <c r="CB173" i="2" s="1"/>
  <c r="CC173" i="2" s="1"/>
  <c r="CA6" i="2"/>
  <c r="CB6" i="2" s="1"/>
  <c r="CC6" i="2" s="1"/>
  <c r="CA208" i="2"/>
  <c r="CB208" i="2" s="1"/>
  <c r="CC208" i="2" s="1"/>
  <c r="CA196" i="2"/>
  <c r="CB196" i="2" s="1"/>
  <c r="CC196" i="2" s="1"/>
  <c r="CA184" i="2"/>
  <c r="CB184" i="2" s="1"/>
  <c r="CC184" i="2" s="1"/>
  <c r="CA172" i="2"/>
  <c r="CB172" i="2" s="1"/>
  <c r="CC172" i="2" s="1"/>
  <c r="CA160" i="2"/>
  <c r="CB160" i="2" s="1"/>
  <c r="CC160" i="2" s="1"/>
  <c r="CA148" i="2"/>
  <c r="CB148" i="2" s="1"/>
  <c r="CC148" i="2" s="1"/>
  <c r="CA136" i="2"/>
  <c r="CB136" i="2" s="1"/>
  <c r="CC136" i="2" s="1"/>
  <c r="CA124" i="2"/>
  <c r="CB124" i="2" s="1"/>
  <c r="CC124" i="2" s="1"/>
  <c r="CA112" i="2"/>
  <c r="CB112" i="2" s="1"/>
  <c r="CC112" i="2" s="1"/>
  <c r="CA100" i="2"/>
  <c r="CB100" i="2" s="1"/>
  <c r="CC100" i="2" s="1"/>
  <c r="CA88" i="2"/>
  <c r="CB88" i="2" s="1"/>
  <c r="CC88" i="2" s="1"/>
  <c r="CA76" i="2"/>
  <c r="CB76" i="2" s="1"/>
  <c r="CC76" i="2" s="1"/>
  <c r="CA64" i="2"/>
  <c r="CB64" i="2" s="1"/>
  <c r="CC64" i="2" s="1"/>
  <c r="CA52" i="2"/>
  <c r="CB52" i="2" s="1"/>
  <c r="CC52" i="2" s="1"/>
  <c r="CA40" i="2"/>
  <c r="CB40" i="2" s="1"/>
  <c r="CC40" i="2" s="1"/>
  <c r="CA28" i="2"/>
  <c r="CB28" i="2" s="1"/>
  <c r="CC28" i="2" s="1"/>
  <c r="CA16" i="2"/>
  <c r="CB16" i="2" s="1"/>
  <c r="CC16" i="2" s="1"/>
  <c r="CA140" i="2"/>
  <c r="CB140" i="2" s="1"/>
  <c r="CC140" i="2" s="1"/>
  <c r="CA219" i="2"/>
  <c r="CB219" i="2" s="1"/>
  <c r="CC219" i="2" s="1"/>
  <c r="CA207" i="2"/>
  <c r="CB207" i="2" s="1"/>
  <c r="CC207" i="2" s="1"/>
  <c r="CA195" i="2"/>
  <c r="CB195" i="2" s="1"/>
  <c r="CC195" i="2" s="1"/>
  <c r="CA183" i="2"/>
  <c r="CB183" i="2" s="1"/>
  <c r="CC183" i="2" s="1"/>
  <c r="CA171" i="2"/>
  <c r="CB171" i="2" s="1"/>
  <c r="CC171" i="2" s="1"/>
  <c r="CA159" i="2"/>
  <c r="CB159" i="2" s="1"/>
  <c r="CC159" i="2" s="1"/>
  <c r="CA147" i="2"/>
  <c r="CB147" i="2" s="1"/>
  <c r="CC147" i="2" s="1"/>
  <c r="CA135" i="2"/>
  <c r="CB135" i="2" s="1"/>
  <c r="CC135" i="2" s="1"/>
  <c r="CA123" i="2"/>
  <c r="CB123" i="2" s="1"/>
  <c r="CC123" i="2" s="1"/>
  <c r="CA111" i="2"/>
  <c r="CB111" i="2" s="1"/>
  <c r="CC111" i="2" s="1"/>
  <c r="CA99" i="2"/>
  <c r="CB99" i="2" s="1"/>
  <c r="CC99" i="2" s="1"/>
  <c r="CA87" i="2"/>
  <c r="CB87" i="2" s="1"/>
  <c r="CC87" i="2" s="1"/>
  <c r="CA75" i="2"/>
  <c r="CB75" i="2" s="1"/>
  <c r="CC75" i="2" s="1"/>
  <c r="CA63" i="2"/>
  <c r="CB63" i="2" s="1"/>
  <c r="CC63" i="2" s="1"/>
  <c r="CA51" i="2"/>
  <c r="CB51" i="2" s="1"/>
  <c r="CC51" i="2" s="1"/>
  <c r="CA39" i="2"/>
  <c r="CB39" i="2" s="1"/>
  <c r="CC39" i="2" s="1"/>
  <c r="CA27" i="2"/>
  <c r="CB27" i="2" s="1"/>
  <c r="CC27" i="2" s="1"/>
  <c r="CA15" i="2"/>
  <c r="CB15" i="2" s="1"/>
  <c r="CC15" i="2" s="1"/>
  <c r="CA92" i="2"/>
  <c r="CB92" i="2" s="1"/>
  <c r="CC92" i="2" s="1"/>
  <c r="CA218" i="2"/>
  <c r="CB218" i="2" s="1"/>
  <c r="CC218" i="2" s="1"/>
  <c r="CA206" i="2"/>
  <c r="CB206" i="2" s="1"/>
  <c r="CC206" i="2" s="1"/>
  <c r="CA194" i="2"/>
  <c r="CB194" i="2" s="1"/>
  <c r="CC194" i="2" s="1"/>
  <c r="CA182" i="2"/>
  <c r="CB182" i="2" s="1"/>
  <c r="CC182" i="2" s="1"/>
  <c r="CA170" i="2"/>
  <c r="CB170" i="2" s="1"/>
  <c r="CC170" i="2" s="1"/>
  <c r="CA158" i="2"/>
  <c r="CB158" i="2" s="1"/>
  <c r="CC158" i="2" s="1"/>
  <c r="CA146" i="2"/>
  <c r="CB146" i="2" s="1"/>
  <c r="CC146" i="2" s="1"/>
  <c r="CA134" i="2"/>
  <c r="CB134" i="2" s="1"/>
  <c r="CC134" i="2" s="1"/>
  <c r="CA122" i="2"/>
  <c r="CB122" i="2" s="1"/>
  <c r="CC122" i="2" s="1"/>
  <c r="CA110" i="2"/>
  <c r="CB110" i="2" s="1"/>
  <c r="CC110" i="2" s="1"/>
  <c r="CA98" i="2"/>
  <c r="CB98" i="2" s="1"/>
  <c r="CC98" i="2" s="1"/>
  <c r="CA86" i="2"/>
  <c r="CB86" i="2" s="1"/>
  <c r="CC86" i="2" s="1"/>
  <c r="CA74" i="2"/>
  <c r="CB74" i="2" s="1"/>
  <c r="CC74" i="2" s="1"/>
  <c r="CA62" i="2"/>
  <c r="CB62" i="2" s="1"/>
  <c r="CC62" i="2" s="1"/>
  <c r="CA50" i="2"/>
  <c r="CB50" i="2" s="1"/>
  <c r="CC50" i="2" s="1"/>
  <c r="CA38" i="2"/>
  <c r="CB38" i="2" s="1"/>
  <c r="CC38" i="2" s="1"/>
  <c r="CA26" i="2"/>
  <c r="CB26" i="2" s="1"/>
  <c r="CC26" i="2" s="1"/>
  <c r="CA14" i="2"/>
  <c r="CB14" i="2" s="1"/>
  <c r="CC14" i="2" s="1"/>
  <c r="CA68" i="2"/>
  <c r="CB68" i="2" s="1"/>
  <c r="CC68" i="2" s="1"/>
  <c r="CA217" i="2"/>
  <c r="CB217" i="2" s="1"/>
  <c r="CC217" i="2" s="1"/>
  <c r="CA205" i="2"/>
  <c r="CB205" i="2" s="1"/>
  <c r="CC205" i="2" s="1"/>
  <c r="CA193" i="2"/>
  <c r="CB193" i="2" s="1"/>
  <c r="CC193" i="2" s="1"/>
  <c r="CA181" i="2"/>
  <c r="CB181" i="2" s="1"/>
  <c r="CC181" i="2" s="1"/>
  <c r="CA169" i="2"/>
  <c r="CB169" i="2" s="1"/>
  <c r="CC169" i="2" s="1"/>
  <c r="CA157" i="2"/>
  <c r="CB157" i="2" s="1"/>
  <c r="CC157" i="2" s="1"/>
  <c r="CA145" i="2"/>
  <c r="CB145" i="2" s="1"/>
  <c r="CC145" i="2" s="1"/>
  <c r="CA133" i="2"/>
  <c r="CB133" i="2" s="1"/>
  <c r="CC133" i="2" s="1"/>
  <c r="CA121" i="2"/>
  <c r="CB121" i="2" s="1"/>
  <c r="CC121" i="2" s="1"/>
  <c r="CA109" i="2"/>
  <c r="CB109" i="2" s="1"/>
  <c r="CC109" i="2" s="1"/>
  <c r="CA97" i="2"/>
  <c r="CB97" i="2" s="1"/>
  <c r="CC97" i="2" s="1"/>
  <c r="CA85" i="2"/>
  <c r="CB85" i="2" s="1"/>
  <c r="CC85" i="2" s="1"/>
  <c r="CA73" i="2"/>
  <c r="CB73" i="2" s="1"/>
  <c r="CC73" i="2" s="1"/>
  <c r="CA61" i="2"/>
  <c r="CB61" i="2" s="1"/>
  <c r="CC61" i="2" s="1"/>
  <c r="CA49" i="2"/>
  <c r="CB49" i="2" s="1"/>
  <c r="CC49" i="2" s="1"/>
  <c r="CA37" i="2"/>
  <c r="CB37" i="2" s="1"/>
  <c r="CC37" i="2" s="1"/>
  <c r="CA25" i="2"/>
  <c r="CB25" i="2" s="1"/>
  <c r="CC25" i="2" s="1"/>
  <c r="CA13" i="2"/>
  <c r="CB13" i="2" s="1"/>
  <c r="CC13" i="2" s="1"/>
  <c r="CA116" i="2"/>
  <c r="CB116" i="2" s="1"/>
  <c r="CC116" i="2" s="1"/>
  <c r="CA216" i="2"/>
  <c r="CB216" i="2" s="1"/>
  <c r="CC216" i="2" s="1"/>
  <c r="CA204" i="2"/>
  <c r="CB204" i="2" s="1"/>
  <c r="CC204" i="2" s="1"/>
  <c r="CA192" i="2"/>
  <c r="CB192" i="2" s="1"/>
  <c r="CC192" i="2" s="1"/>
  <c r="CA180" i="2"/>
  <c r="CB180" i="2" s="1"/>
  <c r="CC180" i="2" s="1"/>
  <c r="CA168" i="2"/>
  <c r="CB168" i="2" s="1"/>
  <c r="CC168" i="2" s="1"/>
  <c r="CA156" i="2"/>
  <c r="CB156" i="2" s="1"/>
  <c r="CC156" i="2" s="1"/>
  <c r="CA144" i="2"/>
  <c r="CB144" i="2" s="1"/>
  <c r="CC144" i="2" s="1"/>
  <c r="CA132" i="2"/>
  <c r="CB132" i="2" s="1"/>
  <c r="CC132" i="2" s="1"/>
  <c r="CA120" i="2"/>
  <c r="CB120" i="2" s="1"/>
  <c r="CC120" i="2" s="1"/>
  <c r="CA108" i="2"/>
  <c r="CB108" i="2" s="1"/>
  <c r="CC108" i="2" s="1"/>
  <c r="CA96" i="2"/>
  <c r="CB96" i="2" s="1"/>
  <c r="CC96" i="2" s="1"/>
  <c r="CA84" i="2"/>
  <c r="CB84" i="2" s="1"/>
  <c r="CC84" i="2" s="1"/>
  <c r="CA72" i="2"/>
  <c r="CB72" i="2" s="1"/>
  <c r="CC72" i="2" s="1"/>
  <c r="CA60" i="2"/>
  <c r="CB60" i="2" s="1"/>
  <c r="CC60" i="2" s="1"/>
  <c r="CA48" i="2"/>
  <c r="CB48" i="2" s="1"/>
  <c r="CC48" i="2" s="1"/>
  <c r="CA36" i="2"/>
  <c r="CB36" i="2" s="1"/>
  <c r="CC36" i="2" s="1"/>
  <c r="CA24" i="2"/>
  <c r="CB24" i="2" s="1"/>
  <c r="CC24" i="2" s="1"/>
  <c r="CA12" i="2"/>
  <c r="CB12" i="2" s="1"/>
  <c r="CC12" i="2" s="1"/>
  <c r="CA104" i="2"/>
  <c r="CB104" i="2" s="1"/>
  <c r="CC104" i="2" s="1"/>
  <c r="CA215" i="2"/>
  <c r="CB215" i="2" s="1"/>
  <c r="CC215" i="2" s="1"/>
  <c r="CA203" i="2"/>
  <c r="CB203" i="2" s="1"/>
  <c r="CC203" i="2" s="1"/>
  <c r="CA191" i="2"/>
  <c r="CB191" i="2" s="1"/>
  <c r="CC191" i="2" s="1"/>
  <c r="CA179" i="2"/>
  <c r="CB179" i="2" s="1"/>
  <c r="CC179" i="2" s="1"/>
  <c r="CA167" i="2"/>
  <c r="CB167" i="2" s="1"/>
  <c r="CC167" i="2" s="1"/>
  <c r="CA155" i="2"/>
  <c r="CB155" i="2" s="1"/>
  <c r="CC155" i="2" s="1"/>
  <c r="CA143" i="2"/>
  <c r="CB143" i="2" s="1"/>
  <c r="CC143" i="2" s="1"/>
  <c r="CA131" i="2"/>
  <c r="CB131" i="2" s="1"/>
  <c r="CC131" i="2" s="1"/>
  <c r="CA119" i="2"/>
  <c r="CB119" i="2" s="1"/>
  <c r="CC119" i="2" s="1"/>
  <c r="CA107" i="2"/>
  <c r="CB107" i="2" s="1"/>
  <c r="CC107" i="2" s="1"/>
  <c r="CA95" i="2"/>
  <c r="CB95" i="2" s="1"/>
  <c r="CC95" i="2" s="1"/>
  <c r="CA83" i="2"/>
  <c r="CB83" i="2" s="1"/>
  <c r="CC83" i="2" s="1"/>
  <c r="CA71" i="2"/>
  <c r="CB71" i="2" s="1"/>
  <c r="CC71" i="2" s="1"/>
  <c r="CA59" i="2"/>
  <c r="CB59" i="2" s="1"/>
  <c r="CC59" i="2" s="1"/>
  <c r="CA47" i="2"/>
  <c r="CB47" i="2" s="1"/>
  <c r="CC47" i="2" s="1"/>
  <c r="CA35" i="2"/>
  <c r="CB35" i="2" s="1"/>
  <c r="CC35" i="2" s="1"/>
  <c r="CA23" i="2"/>
  <c r="CB23" i="2" s="1"/>
  <c r="CC23" i="2" s="1"/>
  <c r="CA11" i="2"/>
  <c r="CB11" i="2" s="1"/>
  <c r="CC11" i="2" s="1"/>
  <c r="CA128" i="2"/>
  <c r="CB128" i="2" s="1"/>
  <c r="CC128" i="2" s="1"/>
  <c r="CA214" i="2"/>
  <c r="CB214" i="2" s="1"/>
  <c r="CC214" i="2" s="1"/>
  <c r="CA202" i="2"/>
  <c r="CB202" i="2" s="1"/>
  <c r="CC202" i="2" s="1"/>
  <c r="CA190" i="2"/>
  <c r="CB190" i="2" s="1"/>
  <c r="CC190" i="2" s="1"/>
  <c r="CA178" i="2"/>
  <c r="CB178" i="2" s="1"/>
  <c r="CC178" i="2" s="1"/>
  <c r="CA166" i="2"/>
  <c r="CB166" i="2" s="1"/>
  <c r="CC166" i="2" s="1"/>
  <c r="CA154" i="2"/>
  <c r="CB154" i="2" s="1"/>
  <c r="CC154" i="2" s="1"/>
  <c r="CA142" i="2"/>
  <c r="CB142" i="2" s="1"/>
  <c r="CC142" i="2" s="1"/>
  <c r="CA130" i="2"/>
  <c r="CB130" i="2" s="1"/>
  <c r="CC130" i="2" s="1"/>
  <c r="CA118" i="2"/>
  <c r="CB118" i="2" s="1"/>
  <c r="CC118" i="2" s="1"/>
  <c r="CA106" i="2"/>
  <c r="CB106" i="2" s="1"/>
  <c r="CC106" i="2" s="1"/>
  <c r="CA94" i="2"/>
  <c r="CB94" i="2" s="1"/>
  <c r="CC94" i="2" s="1"/>
  <c r="CA82" i="2"/>
  <c r="CB82" i="2" s="1"/>
  <c r="CC82" i="2" s="1"/>
  <c r="CA70" i="2"/>
  <c r="CB70" i="2" s="1"/>
  <c r="CC70" i="2" s="1"/>
  <c r="CA58" i="2"/>
  <c r="CB58" i="2" s="1"/>
  <c r="CC58" i="2" s="1"/>
  <c r="CA46" i="2"/>
  <c r="CB46" i="2" s="1"/>
  <c r="CC46" i="2" s="1"/>
  <c r="CA34" i="2"/>
  <c r="CB34" i="2" s="1"/>
  <c r="CC34" i="2" s="1"/>
  <c r="CA22" i="2"/>
  <c r="CB22" i="2" s="1"/>
  <c r="CC22" i="2" s="1"/>
  <c r="CA10" i="2"/>
  <c r="CB10" i="2" s="1"/>
  <c r="CC10" i="2" s="1"/>
  <c r="J202" i="5"/>
  <c r="J202" i="4"/>
  <c r="CA105" i="2"/>
  <c r="CB105" i="2" s="1"/>
  <c r="CC105" i="2" s="1"/>
  <c r="CA93" i="2"/>
  <c r="CB93" i="2" s="1"/>
  <c r="CC93" i="2" s="1"/>
  <c r="CA81" i="2"/>
  <c r="CB81" i="2" s="1"/>
  <c r="CC81" i="2" s="1"/>
  <c r="CA69" i="2"/>
  <c r="CB69" i="2" s="1"/>
  <c r="CC69" i="2" s="1"/>
  <c r="CA57" i="2"/>
  <c r="CB57" i="2" s="1"/>
  <c r="CC57" i="2" s="1"/>
  <c r="CA45" i="2"/>
  <c r="CB45" i="2" s="1"/>
  <c r="CC45" i="2" s="1"/>
  <c r="CA33" i="2"/>
  <c r="CB33" i="2" s="1"/>
  <c r="CC33" i="2" s="1"/>
  <c r="CA21" i="2"/>
  <c r="CB21" i="2" s="1"/>
  <c r="CC21" i="2" s="1"/>
  <c r="CA201" i="2"/>
  <c r="CB201" i="2" s="1"/>
  <c r="CC201" i="2" s="1"/>
  <c r="CA153" i="2"/>
  <c r="CB153" i="2" s="1"/>
  <c r="CC153" i="2" s="1"/>
  <c r="CF217" i="2"/>
  <c r="CG217" i="2" s="1"/>
  <c r="CH217" i="2" s="1"/>
  <c r="CF205" i="2"/>
  <c r="CG205" i="2" s="1"/>
  <c r="CH205" i="2" s="1"/>
  <c r="CF193" i="2"/>
  <c r="CG193" i="2" s="1"/>
  <c r="CH193" i="2" s="1"/>
  <c r="CF181" i="2"/>
  <c r="CG181" i="2" s="1"/>
  <c r="CH181" i="2" s="1"/>
  <c r="CF169" i="2"/>
  <c r="CG169" i="2" s="1"/>
  <c r="CH169" i="2" s="1"/>
  <c r="CF157" i="2"/>
  <c r="CG157" i="2" s="1"/>
  <c r="CH157" i="2" s="1"/>
  <c r="CF145" i="2"/>
  <c r="CG145" i="2" s="1"/>
  <c r="CH145" i="2" s="1"/>
  <c r="CF133" i="2"/>
  <c r="CG133" i="2" s="1"/>
  <c r="CH133" i="2" s="1"/>
  <c r="CF121" i="2"/>
  <c r="CG121" i="2" s="1"/>
  <c r="CH121" i="2" s="1"/>
  <c r="CF109" i="2"/>
  <c r="CG109" i="2" s="1"/>
  <c r="CH109" i="2" s="1"/>
  <c r="CF97" i="2"/>
  <c r="CG97" i="2" s="1"/>
  <c r="CH97" i="2" s="1"/>
  <c r="CF85" i="2"/>
  <c r="CG85" i="2" s="1"/>
  <c r="CH85" i="2" s="1"/>
  <c r="CF73" i="2"/>
  <c r="CG73" i="2" s="1"/>
  <c r="CH73" i="2" s="1"/>
  <c r="CF61" i="2"/>
  <c r="CG61" i="2" s="1"/>
  <c r="CH61" i="2" s="1"/>
  <c r="CF49" i="2"/>
  <c r="CG49" i="2" s="1"/>
  <c r="CH49" i="2" s="1"/>
  <c r="CF37" i="2"/>
  <c r="CG37" i="2" s="1"/>
  <c r="CH37" i="2" s="1"/>
  <c r="CF25" i="2"/>
  <c r="CG25" i="2" s="1"/>
  <c r="CH25" i="2" s="1"/>
  <c r="CF13" i="2"/>
  <c r="CG13" i="2" s="1"/>
  <c r="CH13" i="2" s="1"/>
  <c r="CK212" i="2"/>
  <c r="CL212" i="2" s="1"/>
  <c r="CM212" i="2" s="1"/>
  <c r="CK200" i="2"/>
  <c r="CL200" i="2" s="1"/>
  <c r="CM200" i="2" s="1"/>
  <c r="CK188" i="2"/>
  <c r="CL188" i="2" s="1"/>
  <c r="CM188" i="2" s="1"/>
  <c r="CK176" i="2"/>
  <c r="CL176" i="2" s="1"/>
  <c r="CM176" i="2" s="1"/>
  <c r="CK164" i="2"/>
  <c r="CL164" i="2" s="1"/>
  <c r="CM164" i="2" s="1"/>
  <c r="CK152" i="2"/>
  <c r="CL152" i="2" s="1"/>
  <c r="CM152" i="2" s="1"/>
  <c r="CK140" i="2"/>
  <c r="CL140" i="2" s="1"/>
  <c r="CM140" i="2" s="1"/>
  <c r="CK128" i="2"/>
  <c r="CL128" i="2" s="1"/>
  <c r="CM128" i="2" s="1"/>
  <c r="CK116" i="2"/>
  <c r="CL116" i="2" s="1"/>
  <c r="CM116" i="2" s="1"/>
  <c r="CK104" i="2"/>
  <c r="CL104" i="2" s="1"/>
  <c r="CM104" i="2" s="1"/>
  <c r="CK92" i="2"/>
  <c r="CL92" i="2" s="1"/>
  <c r="CM92" i="2" s="1"/>
  <c r="CK80" i="2"/>
  <c r="CL80" i="2" s="1"/>
  <c r="CM80" i="2" s="1"/>
  <c r="CK68" i="2"/>
  <c r="CL68" i="2" s="1"/>
  <c r="CM68" i="2" s="1"/>
  <c r="CK56" i="2"/>
  <c r="CL56" i="2" s="1"/>
  <c r="CM56" i="2" s="1"/>
  <c r="CK44" i="2"/>
  <c r="CL44" i="2" s="1"/>
  <c r="CM44" i="2" s="1"/>
  <c r="CK32" i="2"/>
  <c r="CL32" i="2" s="1"/>
  <c r="CM32" i="2" s="1"/>
  <c r="CK20" i="2"/>
  <c r="CL20" i="2" s="1"/>
  <c r="CM20" i="2" s="1"/>
  <c r="CK8" i="2"/>
  <c r="CL8" i="2" s="1"/>
  <c r="CM8" i="2" s="1"/>
  <c r="J143" i="5"/>
  <c r="J143" i="4"/>
  <c r="J82" i="5"/>
  <c r="J82" i="4"/>
  <c r="CF216" i="2"/>
  <c r="CG216" i="2" s="1"/>
  <c r="CH216" i="2" s="1"/>
  <c r="CF204" i="2"/>
  <c r="CG204" i="2" s="1"/>
  <c r="CH204" i="2" s="1"/>
  <c r="CF192" i="2"/>
  <c r="CG192" i="2" s="1"/>
  <c r="CH192" i="2" s="1"/>
  <c r="CF180" i="2"/>
  <c r="CG180" i="2" s="1"/>
  <c r="CH180" i="2" s="1"/>
  <c r="CF168" i="2"/>
  <c r="CG168" i="2" s="1"/>
  <c r="CH168" i="2" s="1"/>
  <c r="CF156" i="2"/>
  <c r="CG156" i="2" s="1"/>
  <c r="CH156" i="2" s="1"/>
  <c r="CF144" i="2"/>
  <c r="CG144" i="2" s="1"/>
  <c r="CH144" i="2" s="1"/>
  <c r="CF132" i="2"/>
  <c r="CG132" i="2" s="1"/>
  <c r="CH132" i="2" s="1"/>
  <c r="CF120" i="2"/>
  <c r="CG120" i="2" s="1"/>
  <c r="CH120" i="2" s="1"/>
  <c r="CF108" i="2"/>
  <c r="CG108" i="2" s="1"/>
  <c r="CH108" i="2" s="1"/>
  <c r="CF96" i="2"/>
  <c r="CG96" i="2" s="1"/>
  <c r="CH96" i="2" s="1"/>
  <c r="CF84" i="2"/>
  <c r="CG84" i="2" s="1"/>
  <c r="CH84" i="2" s="1"/>
  <c r="CF72" i="2"/>
  <c r="CG72" i="2" s="1"/>
  <c r="CH72" i="2" s="1"/>
  <c r="CF60" i="2"/>
  <c r="CG60" i="2" s="1"/>
  <c r="CH60" i="2" s="1"/>
  <c r="CF48" i="2"/>
  <c r="CG48" i="2" s="1"/>
  <c r="CH48" i="2" s="1"/>
  <c r="CF36" i="2"/>
  <c r="CG36" i="2" s="1"/>
  <c r="CH36" i="2" s="1"/>
  <c r="CF24" i="2"/>
  <c r="CG24" i="2" s="1"/>
  <c r="CH24" i="2" s="1"/>
  <c r="CF12" i="2"/>
  <c r="CG12" i="2" s="1"/>
  <c r="CH12" i="2" s="1"/>
  <c r="CK211" i="2"/>
  <c r="CL211" i="2" s="1"/>
  <c r="CM211" i="2" s="1"/>
  <c r="CK199" i="2"/>
  <c r="CL199" i="2" s="1"/>
  <c r="CM199" i="2" s="1"/>
  <c r="CK187" i="2"/>
  <c r="CL187" i="2" s="1"/>
  <c r="CM187" i="2" s="1"/>
  <c r="CK175" i="2"/>
  <c r="CL175" i="2" s="1"/>
  <c r="CM175" i="2" s="1"/>
  <c r="CK163" i="2"/>
  <c r="CL163" i="2" s="1"/>
  <c r="CM163" i="2" s="1"/>
  <c r="CK151" i="2"/>
  <c r="CL151" i="2" s="1"/>
  <c r="CM151" i="2" s="1"/>
  <c r="CK139" i="2"/>
  <c r="CL139" i="2" s="1"/>
  <c r="CM139" i="2" s="1"/>
  <c r="CK127" i="2"/>
  <c r="CL127" i="2" s="1"/>
  <c r="CM127" i="2" s="1"/>
  <c r="CK115" i="2"/>
  <c r="CL115" i="2" s="1"/>
  <c r="CM115" i="2" s="1"/>
  <c r="CK103" i="2"/>
  <c r="CL103" i="2" s="1"/>
  <c r="CM103" i="2" s="1"/>
  <c r="K165" i="5"/>
  <c r="K165" i="4"/>
  <c r="CA213" i="2"/>
  <c r="CB213" i="2" s="1"/>
  <c r="CC213" i="2" s="1"/>
  <c r="CF215" i="2"/>
  <c r="CG215" i="2" s="1"/>
  <c r="CH215" i="2" s="1"/>
  <c r="CF203" i="2"/>
  <c r="CG203" i="2" s="1"/>
  <c r="CH203" i="2" s="1"/>
  <c r="CF191" i="2"/>
  <c r="CG191" i="2" s="1"/>
  <c r="CH191" i="2" s="1"/>
  <c r="CF179" i="2"/>
  <c r="CG179" i="2" s="1"/>
  <c r="CH179" i="2" s="1"/>
  <c r="CF167" i="2"/>
  <c r="CG167" i="2" s="1"/>
  <c r="CH167" i="2" s="1"/>
  <c r="CF155" i="2"/>
  <c r="CG155" i="2" s="1"/>
  <c r="CH155" i="2" s="1"/>
  <c r="CF143" i="2"/>
  <c r="CG143" i="2" s="1"/>
  <c r="CH143" i="2" s="1"/>
  <c r="CF131" i="2"/>
  <c r="CG131" i="2" s="1"/>
  <c r="CH131" i="2" s="1"/>
  <c r="CF119" i="2"/>
  <c r="CG119" i="2" s="1"/>
  <c r="CH119" i="2" s="1"/>
  <c r="CF107" i="2"/>
  <c r="CG107" i="2" s="1"/>
  <c r="CH107" i="2" s="1"/>
  <c r="CF95" i="2"/>
  <c r="CG95" i="2" s="1"/>
  <c r="CH95" i="2" s="1"/>
  <c r="CF83" i="2"/>
  <c r="CG83" i="2" s="1"/>
  <c r="CH83" i="2" s="1"/>
  <c r="CF71" i="2"/>
  <c r="CG71" i="2" s="1"/>
  <c r="CH71" i="2" s="1"/>
  <c r="CF59" i="2"/>
  <c r="CG59" i="2" s="1"/>
  <c r="CH59" i="2" s="1"/>
  <c r="CF47" i="2"/>
  <c r="CG47" i="2" s="1"/>
  <c r="CH47" i="2" s="1"/>
  <c r="CF35" i="2"/>
  <c r="CG35" i="2" s="1"/>
  <c r="CH35" i="2" s="1"/>
  <c r="CF23" i="2"/>
  <c r="CG23" i="2" s="1"/>
  <c r="CH23" i="2" s="1"/>
  <c r="CF11" i="2"/>
  <c r="CG11" i="2" s="1"/>
  <c r="CH11" i="2" s="1"/>
  <c r="CK210" i="2"/>
  <c r="CL210" i="2" s="1"/>
  <c r="CM210" i="2" s="1"/>
  <c r="CK198" i="2"/>
  <c r="CL198" i="2" s="1"/>
  <c r="CM198" i="2" s="1"/>
  <c r="CK186" i="2"/>
  <c r="CL186" i="2" s="1"/>
  <c r="CM186" i="2" s="1"/>
  <c r="CK174" i="2"/>
  <c r="CL174" i="2" s="1"/>
  <c r="CM174" i="2" s="1"/>
  <c r="CK162" i="2"/>
  <c r="CL162" i="2" s="1"/>
  <c r="CM162" i="2" s="1"/>
  <c r="CK150" i="2"/>
  <c r="CL150" i="2" s="1"/>
  <c r="CM150" i="2" s="1"/>
  <c r="CK138" i="2"/>
  <c r="CL138" i="2" s="1"/>
  <c r="CM138" i="2" s="1"/>
  <c r="CK126" i="2"/>
  <c r="CL126" i="2" s="1"/>
  <c r="CM126" i="2" s="1"/>
  <c r="CK114" i="2"/>
  <c r="CL114" i="2" s="1"/>
  <c r="CM114" i="2" s="1"/>
  <c r="CK102" i="2"/>
  <c r="CL102" i="2" s="1"/>
  <c r="CM102" i="2" s="1"/>
  <c r="CK90" i="2"/>
  <c r="CL90" i="2" s="1"/>
  <c r="CM90" i="2" s="1"/>
  <c r="CK78" i="2"/>
  <c r="CL78" i="2" s="1"/>
  <c r="CM78" i="2" s="1"/>
  <c r="CK66" i="2"/>
  <c r="CL66" i="2" s="1"/>
  <c r="CM66" i="2" s="1"/>
  <c r="CK54" i="2"/>
  <c r="CL54" i="2" s="1"/>
  <c r="CM54" i="2" s="1"/>
  <c r="CK42" i="2"/>
  <c r="CL42" i="2" s="1"/>
  <c r="CM42" i="2" s="1"/>
  <c r="CK30" i="2"/>
  <c r="CL30" i="2" s="1"/>
  <c r="CM30" i="2" s="1"/>
  <c r="CK18" i="2"/>
  <c r="CL18" i="2" s="1"/>
  <c r="CM18" i="2" s="1"/>
  <c r="CA165" i="2"/>
  <c r="CB165" i="2" s="1"/>
  <c r="CC165" i="2" s="1"/>
  <c r="CA117" i="2"/>
  <c r="CB117" i="2" s="1"/>
  <c r="CC117" i="2" s="1"/>
  <c r="CF190" i="2"/>
  <c r="CG190" i="2" s="1"/>
  <c r="CH190" i="2" s="1"/>
  <c r="CF178" i="2"/>
  <c r="CG178" i="2" s="1"/>
  <c r="CH178" i="2" s="1"/>
  <c r="CF166" i="2"/>
  <c r="CG166" i="2" s="1"/>
  <c r="CH166" i="2" s="1"/>
  <c r="CF154" i="2"/>
  <c r="CG154" i="2" s="1"/>
  <c r="CH154" i="2" s="1"/>
  <c r="CF142" i="2"/>
  <c r="CG142" i="2" s="1"/>
  <c r="CH142" i="2" s="1"/>
  <c r="CF130" i="2"/>
  <c r="CG130" i="2" s="1"/>
  <c r="CH130" i="2" s="1"/>
  <c r="CF118" i="2"/>
  <c r="CG118" i="2" s="1"/>
  <c r="CH118" i="2" s="1"/>
  <c r="CF106" i="2"/>
  <c r="CG106" i="2" s="1"/>
  <c r="CH106" i="2" s="1"/>
  <c r="CF94" i="2"/>
  <c r="CG94" i="2" s="1"/>
  <c r="CH94" i="2" s="1"/>
  <c r="CF82" i="2"/>
  <c r="CG82" i="2" s="1"/>
  <c r="CH82" i="2" s="1"/>
  <c r="CF70" i="2"/>
  <c r="CG70" i="2" s="1"/>
  <c r="CH70" i="2" s="1"/>
  <c r="CF58" i="2"/>
  <c r="CG58" i="2" s="1"/>
  <c r="CH58" i="2" s="1"/>
  <c r="CF46" i="2"/>
  <c r="CG46" i="2" s="1"/>
  <c r="CH46" i="2" s="1"/>
  <c r="CF34" i="2"/>
  <c r="CG34" i="2" s="1"/>
  <c r="CH34" i="2" s="1"/>
  <c r="CF22" i="2"/>
  <c r="CG22" i="2" s="1"/>
  <c r="CH22" i="2" s="1"/>
  <c r="CF10" i="2"/>
  <c r="CG10" i="2" s="1"/>
  <c r="CH10" i="2" s="1"/>
  <c r="CK209" i="2"/>
  <c r="CL209" i="2" s="1"/>
  <c r="CM209" i="2" s="1"/>
  <c r="CK197" i="2"/>
  <c r="CL197" i="2" s="1"/>
  <c r="CM197" i="2" s="1"/>
  <c r="CK185" i="2"/>
  <c r="CL185" i="2" s="1"/>
  <c r="CM185" i="2" s="1"/>
  <c r="CK173" i="2"/>
  <c r="CL173" i="2" s="1"/>
  <c r="CM173" i="2" s="1"/>
  <c r="CK161" i="2"/>
  <c r="CL161" i="2" s="1"/>
  <c r="CM161" i="2" s="1"/>
  <c r="CK149" i="2"/>
  <c r="CL149" i="2" s="1"/>
  <c r="CM149" i="2" s="1"/>
  <c r="CK137" i="2"/>
  <c r="CL137" i="2" s="1"/>
  <c r="CM137" i="2" s="1"/>
  <c r="CK125" i="2"/>
  <c r="CL125" i="2" s="1"/>
  <c r="CM125" i="2" s="1"/>
  <c r="CK113" i="2"/>
  <c r="CL113" i="2" s="1"/>
  <c r="CM113" i="2" s="1"/>
  <c r="CK101" i="2"/>
  <c r="CL101" i="2" s="1"/>
  <c r="CM101" i="2" s="1"/>
  <c r="CK89" i="2"/>
  <c r="CL89" i="2" s="1"/>
  <c r="CM89" i="2" s="1"/>
  <c r="CK77" i="2"/>
  <c r="CL77" i="2" s="1"/>
  <c r="CM77" i="2" s="1"/>
  <c r="CK65" i="2"/>
  <c r="CL65" i="2" s="1"/>
  <c r="CM65" i="2" s="1"/>
  <c r="CK53" i="2"/>
  <c r="CL53" i="2" s="1"/>
  <c r="CM53" i="2" s="1"/>
  <c r="CK41" i="2"/>
  <c r="CL41" i="2" s="1"/>
  <c r="CM41" i="2" s="1"/>
  <c r="CK29" i="2"/>
  <c r="CL29" i="2" s="1"/>
  <c r="CM29" i="2" s="1"/>
  <c r="CK17" i="2"/>
  <c r="CL17" i="2" s="1"/>
  <c r="CM17" i="2" s="1"/>
  <c r="J6" i="5"/>
  <c r="J6" i="4"/>
  <c r="CK6" i="2"/>
  <c r="CL6" i="2" s="1"/>
  <c r="CM6" i="2" s="1"/>
  <c r="CK208" i="2"/>
  <c r="CL208" i="2" s="1"/>
  <c r="CM208" i="2" s="1"/>
  <c r="CK196" i="2"/>
  <c r="CL196" i="2" s="1"/>
  <c r="CM196" i="2" s="1"/>
  <c r="CK184" i="2"/>
  <c r="CL184" i="2" s="1"/>
  <c r="CM184" i="2" s="1"/>
  <c r="CK172" i="2"/>
  <c r="CL172" i="2" s="1"/>
  <c r="CM172" i="2" s="1"/>
  <c r="CK160" i="2"/>
  <c r="CL160" i="2" s="1"/>
  <c r="CM160" i="2" s="1"/>
  <c r="CK148" i="2"/>
  <c r="CL148" i="2" s="1"/>
  <c r="CM148" i="2" s="1"/>
  <c r="CK136" i="2"/>
  <c r="CL136" i="2" s="1"/>
  <c r="CM136" i="2" s="1"/>
  <c r="CK124" i="2"/>
  <c r="CL124" i="2" s="1"/>
  <c r="CM124" i="2" s="1"/>
  <c r="CK112" i="2"/>
  <c r="CL112" i="2" s="1"/>
  <c r="CM112" i="2" s="1"/>
  <c r="CK100" i="2"/>
  <c r="CL100" i="2" s="1"/>
  <c r="CM100" i="2" s="1"/>
  <c r="CK88" i="2"/>
  <c r="CL88" i="2" s="1"/>
  <c r="CM88" i="2" s="1"/>
  <c r="CK76" i="2"/>
  <c r="CL76" i="2" s="1"/>
  <c r="CM76" i="2" s="1"/>
  <c r="CK64" i="2"/>
  <c r="CL64" i="2" s="1"/>
  <c r="CM64" i="2" s="1"/>
  <c r="CK52" i="2"/>
  <c r="CL52" i="2" s="1"/>
  <c r="CM52" i="2" s="1"/>
  <c r="CK40" i="2"/>
  <c r="CL40" i="2" s="1"/>
  <c r="CM40" i="2" s="1"/>
  <c r="CK28" i="2"/>
  <c r="CL28" i="2" s="1"/>
  <c r="CM28" i="2" s="1"/>
  <c r="CK16" i="2"/>
  <c r="CL16" i="2" s="1"/>
  <c r="CM16" i="2" s="1"/>
  <c r="J5" i="5"/>
  <c r="J5" i="4"/>
  <c r="CF212" i="2"/>
  <c r="CG212" i="2" s="1"/>
  <c r="CH212" i="2" s="1"/>
  <c r="CF200" i="2"/>
  <c r="CG200" i="2" s="1"/>
  <c r="CH200" i="2" s="1"/>
  <c r="CF188" i="2"/>
  <c r="CG188" i="2" s="1"/>
  <c r="CH188" i="2" s="1"/>
  <c r="CF176" i="2"/>
  <c r="CG176" i="2" s="1"/>
  <c r="CH176" i="2" s="1"/>
  <c r="CF164" i="2"/>
  <c r="CG164" i="2" s="1"/>
  <c r="CH164" i="2" s="1"/>
  <c r="CF152" i="2"/>
  <c r="CG152" i="2" s="1"/>
  <c r="CH152" i="2" s="1"/>
  <c r="CF140" i="2"/>
  <c r="CG140" i="2" s="1"/>
  <c r="CH140" i="2" s="1"/>
  <c r="CF128" i="2"/>
  <c r="CG128" i="2" s="1"/>
  <c r="CH128" i="2" s="1"/>
  <c r="CF116" i="2"/>
  <c r="CG116" i="2" s="1"/>
  <c r="CH116" i="2" s="1"/>
  <c r="CF104" i="2"/>
  <c r="CG104" i="2" s="1"/>
  <c r="CH104" i="2" s="1"/>
  <c r="CF92" i="2"/>
  <c r="CG92" i="2" s="1"/>
  <c r="CH92" i="2" s="1"/>
  <c r="CF80" i="2"/>
  <c r="CG80" i="2" s="1"/>
  <c r="CH80" i="2" s="1"/>
  <c r="CF68" i="2"/>
  <c r="CG68" i="2" s="1"/>
  <c r="CH68" i="2" s="1"/>
  <c r="CF56" i="2"/>
  <c r="CG56" i="2" s="1"/>
  <c r="CH56" i="2" s="1"/>
  <c r="CF44" i="2"/>
  <c r="CG44" i="2" s="1"/>
  <c r="CH44" i="2" s="1"/>
  <c r="CF32" i="2"/>
  <c r="CG32" i="2" s="1"/>
  <c r="CH32" i="2" s="1"/>
  <c r="CF20" i="2"/>
  <c r="CG20" i="2" s="1"/>
  <c r="CH20" i="2" s="1"/>
  <c r="CF8" i="2"/>
  <c r="CG8" i="2" s="1"/>
  <c r="CH8" i="2" s="1"/>
  <c r="CK219" i="2"/>
  <c r="CL219" i="2" s="1"/>
  <c r="CM219" i="2" s="1"/>
  <c r="CK207" i="2"/>
  <c r="CL207" i="2" s="1"/>
  <c r="CM207" i="2" s="1"/>
  <c r="CK195" i="2"/>
  <c r="CL195" i="2" s="1"/>
  <c r="CM195" i="2" s="1"/>
  <c r="CK183" i="2"/>
  <c r="CL183" i="2" s="1"/>
  <c r="CM183" i="2" s="1"/>
  <c r="CK171" i="2"/>
  <c r="CL171" i="2" s="1"/>
  <c r="CM171" i="2" s="1"/>
  <c r="CK159" i="2"/>
  <c r="CL159" i="2" s="1"/>
  <c r="CM159" i="2" s="1"/>
  <c r="CK147" i="2"/>
  <c r="CL147" i="2" s="1"/>
  <c r="CM147" i="2" s="1"/>
  <c r="CK135" i="2"/>
  <c r="CL135" i="2" s="1"/>
  <c r="CM135" i="2" s="1"/>
  <c r="CK123" i="2"/>
  <c r="CL123" i="2" s="1"/>
  <c r="CM123" i="2" s="1"/>
  <c r="CK111" i="2"/>
  <c r="CL111" i="2" s="1"/>
  <c r="CM111" i="2" s="1"/>
  <c r="CK99" i="2"/>
  <c r="CL99" i="2" s="1"/>
  <c r="CM99" i="2" s="1"/>
  <c r="CK87" i="2"/>
  <c r="CL87" i="2" s="1"/>
  <c r="CM87" i="2" s="1"/>
  <c r="CK75" i="2"/>
  <c r="CL75" i="2" s="1"/>
  <c r="CM75" i="2" s="1"/>
  <c r="CK63" i="2"/>
  <c r="CL63" i="2" s="1"/>
  <c r="CM63" i="2" s="1"/>
  <c r="CK51" i="2"/>
  <c r="CL51" i="2" s="1"/>
  <c r="CM51" i="2" s="1"/>
  <c r="CK39" i="2"/>
  <c r="CL39" i="2" s="1"/>
  <c r="CM39" i="2" s="1"/>
  <c r="CK27" i="2"/>
  <c r="CL27" i="2" s="1"/>
  <c r="CM27" i="2" s="1"/>
  <c r="CK15" i="2"/>
  <c r="CL15" i="2" s="1"/>
  <c r="CM15" i="2" s="1"/>
  <c r="J208" i="5"/>
  <c r="J208" i="4"/>
  <c r="J196" i="5"/>
  <c r="J196" i="4"/>
  <c r="CA9" i="2"/>
  <c r="CB9" i="2" s="1"/>
  <c r="CC9" i="2" s="1"/>
  <c r="CA177" i="2"/>
  <c r="CB177" i="2" s="1"/>
  <c r="CC177" i="2" s="1"/>
  <c r="CA129" i="2"/>
  <c r="CB129" i="2" s="1"/>
  <c r="CC129" i="2" s="1"/>
  <c r="CF211" i="2"/>
  <c r="CG211" i="2" s="1"/>
  <c r="CH211" i="2" s="1"/>
  <c r="CF199" i="2"/>
  <c r="CG199" i="2" s="1"/>
  <c r="CH199" i="2" s="1"/>
  <c r="CF187" i="2"/>
  <c r="CG187" i="2" s="1"/>
  <c r="CH187" i="2" s="1"/>
  <c r="CF175" i="2"/>
  <c r="CG175" i="2" s="1"/>
  <c r="CH175" i="2" s="1"/>
  <c r="CF163" i="2"/>
  <c r="CG163" i="2" s="1"/>
  <c r="CH163" i="2" s="1"/>
  <c r="CF151" i="2"/>
  <c r="CG151" i="2" s="1"/>
  <c r="CH151" i="2" s="1"/>
  <c r="CF139" i="2"/>
  <c r="CG139" i="2" s="1"/>
  <c r="CH139" i="2" s="1"/>
  <c r="CF127" i="2"/>
  <c r="CG127" i="2" s="1"/>
  <c r="CH127" i="2" s="1"/>
  <c r="CF115" i="2"/>
  <c r="CG115" i="2" s="1"/>
  <c r="CH115" i="2" s="1"/>
  <c r="CF103" i="2"/>
  <c r="CG103" i="2" s="1"/>
  <c r="CH103" i="2" s="1"/>
  <c r="CF91" i="2"/>
  <c r="CG91" i="2" s="1"/>
  <c r="CH91" i="2" s="1"/>
  <c r="CF79" i="2"/>
  <c r="CG79" i="2" s="1"/>
  <c r="CH79" i="2" s="1"/>
  <c r="CF67" i="2"/>
  <c r="CG67" i="2" s="1"/>
  <c r="CH67" i="2" s="1"/>
  <c r="CF55" i="2"/>
  <c r="CG55" i="2" s="1"/>
  <c r="CH55" i="2" s="1"/>
  <c r="CF43" i="2"/>
  <c r="CG43" i="2" s="1"/>
  <c r="CH43" i="2" s="1"/>
  <c r="CF31" i="2"/>
  <c r="CG31" i="2" s="1"/>
  <c r="CH31" i="2" s="1"/>
  <c r="CF19" i="2"/>
  <c r="CG19" i="2" s="1"/>
  <c r="CH19" i="2" s="1"/>
  <c r="CF7" i="2"/>
  <c r="CG7" i="2" s="1"/>
  <c r="CH7" i="2" s="1"/>
  <c r="CK218" i="2"/>
  <c r="CL218" i="2" s="1"/>
  <c r="CM218" i="2" s="1"/>
  <c r="CK206" i="2"/>
  <c r="CL206" i="2" s="1"/>
  <c r="CM206" i="2" s="1"/>
  <c r="CK194" i="2"/>
  <c r="CL194" i="2" s="1"/>
  <c r="CM194" i="2" s="1"/>
  <c r="CK182" i="2"/>
  <c r="CL182" i="2" s="1"/>
  <c r="CM182" i="2" s="1"/>
  <c r="CK170" i="2"/>
  <c r="CL170" i="2" s="1"/>
  <c r="CM170" i="2" s="1"/>
  <c r="CK158" i="2"/>
  <c r="CL158" i="2" s="1"/>
  <c r="CM158" i="2" s="1"/>
  <c r="CK146" i="2"/>
  <c r="CL146" i="2" s="1"/>
  <c r="CM146" i="2" s="1"/>
  <c r="CK134" i="2"/>
  <c r="CL134" i="2" s="1"/>
  <c r="CM134" i="2" s="1"/>
  <c r="CK122" i="2"/>
  <c r="CL122" i="2" s="1"/>
  <c r="CM122" i="2" s="1"/>
  <c r="CK110" i="2"/>
  <c r="CL110" i="2" s="1"/>
  <c r="CM110" i="2" s="1"/>
  <c r="CK98" i="2"/>
  <c r="CL98" i="2" s="1"/>
  <c r="CM98" i="2" s="1"/>
  <c r="CK86" i="2"/>
  <c r="CL86" i="2" s="1"/>
  <c r="CM86" i="2" s="1"/>
  <c r="CK74" i="2"/>
  <c r="CL74" i="2" s="1"/>
  <c r="CM74" i="2" s="1"/>
  <c r="CK62" i="2"/>
  <c r="CL62" i="2" s="1"/>
  <c r="CM62" i="2" s="1"/>
  <c r="CK50" i="2"/>
  <c r="CL50" i="2" s="1"/>
  <c r="CM50" i="2" s="1"/>
  <c r="CK38" i="2"/>
  <c r="CL38" i="2" s="1"/>
  <c r="CM38" i="2" s="1"/>
  <c r="CK26" i="2"/>
  <c r="CL26" i="2" s="1"/>
  <c r="CM26" i="2" s="1"/>
  <c r="CK14" i="2"/>
  <c r="CL14" i="2" s="1"/>
  <c r="CM14" i="2" s="1"/>
  <c r="J190" i="5"/>
  <c r="J190" i="4"/>
  <c r="J150" i="5"/>
  <c r="J150" i="4"/>
  <c r="J171" i="5"/>
  <c r="J171" i="4"/>
  <c r="J111" i="5"/>
  <c r="J111" i="4"/>
  <c r="J87" i="5"/>
  <c r="J87" i="4"/>
  <c r="J63" i="5"/>
  <c r="J63" i="4"/>
  <c r="J51" i="5"/>
  <c r="J51" i="4"/>
  <c r="J39" i="5"/>
  <c r="J39" i="4"/>
  <c r="J27" i="5"/>
  <c r="J27" i="4"/>
  <c r="J15" i="5"/>
  <c r="J15" i="4"/>
  <c r="CF210" i="2"/>
  <c r="CG210" i="2" s="1"/>
  <c r="CH210" i="2" s="1"/>
  <c r="CF198" i="2"/>
  <c r="CG198" i="2" s="1"/>
  <c r="CH198" i="2" s="1"/>
  <c r="CF186" i="2"/>
  <c r="CG186" i="2" s="1"/>
  <c r="CH186" i="2" s="1"/>
  <c r="CF174" i="2"/>
  <c r="CG174" i="2" s="1"/>
  <c r="CH174" i="2" s="1"/>
  <c r="CF162" i="2"/>
  <c r="CG162" i="2" s="1"/>
  <c r="CH162" i="2" s="1"/>
  <c r="CF150" i="2"/>
  <c r="CG150" i="2" s="1"/>
  <c r="CH150" i="2" s="1"/>
  <c r="CF138" i="2"/>
  <c r="CG138" i="2" s="1"/>
  <c r="CH138" i="2" s="1"/>
  <c r="CF126" i="2"/>
  <c r="CG126" i="2" s="1"/>
  <c r="CH126" i="2" s="1"/>
  <c r="CF114" i="2"/>
  <c r="CG114" i="2" s="1"/>
  <c r="CH114" i="2" s="1"/>
  <c r="CF102" i="2"/>
  <c r="CG102" i="2" s="1"/>
  <c r="CH102" i="2" s="1"/>
  <c r="CF90" i="2"/>
  <c r="CG90" i="2" s="1"/>
  <c r="CH90" i="2" s="1"/>
  <c r="CF78" i="2"/>
  <c r="CG78" i="2" s="1"/>
  <c r="CH78" i="2" s="1"/>
  <c r="CF66" i="2"/>
  <c r="CG66" i="2" s="1"/>
  <c r="CH66" i="2" s="1"/>
  <c r="CF54" i="2"/>
  <c r="CG54" i="2" s="1"/>
  <c r="CH54" i="2" s="1"/>
  <c r="CF42" i="2"/>
  <c r="CG42" i="2" s="1"/>
  <c r="CH42" i="2" s="1"/>
  <c r="CF30" i="2"/>
  <c r="CG30" i="2" s="1"/>
  <c r="CH30" i="2" s="1"/>
  <c r="CF18" i="2"/>
  <c r="CG18" i="2" s="1"/>
  <c r="CH18" i="2" s="1"/>
  <c r="CK217" i="2"/>
  <c r="CL217" i="2" s="1"/>
  <c r="CM217" i="2" s="1"/>
  <c r="CK205" i="2"/>
  <c r="CL205" i="2" s="1"/>
  <c r="CM205" i="2" s="1"/>
  <c r="CK193" i="2"/>
  <c r="CL193" i="2" s="1"/>
  <c r="CM193" i="2" s="1"/>
  <c r="CK181" i="2"/>
  <c r="CL181" i="2" s="1"/>
  <c r="CM181" i="2" s="1"/>
  <c r="CK169" i="2"/>
  <c r="CL169" i="2" s="1"/>
  <c r="CM169" i="2" s="1"/>
  <c r="CK157" i="2"/>
  <c r="CL157" i="2" s="1"/>
  <c r="CM157" i="2" s="1"/>
  <c r="CK145" i="2"/>
  <c r="CL145" i="2" s="1"/>
  <c r="CM145" i="2" s="1"/>
  <c r="CK133" i="2"/>
  <c r="CL133" i="2" s="1"/>
  <c r="CM133" i="2" s="1"/>
  <c r="CK121" i="2"/>
  <c r="CL121" i="2" s="1"/>
  <c r="CM121" i="2" s="1"/>
  <c r="CK109" i="2"/>
  <c r="CL109" i="2" s="1"/>
  <c r="CM109" i="2" s="1"/>
  <c r="CK97" i="2"/>
  <c r="CL97" i="2" s="1"/>
  <c r="CM97" i="2" s="1"/>
  <c r="CK85" i="2"/>
  <c r="CL85" i="2" s="1"/>
  <c r="CM85" i="2" s="1"/>
  <c r="CK73" i="2"/>
  <c r="CL73" i="2" s="1"/>
  <c r="CM73" i="2" s="1"/>
  <c r="CK61" i="2"/>
  <c r="CL61" i="2" s="1"/>
  <c r="CM61" i="2" s="1"/>
  <c r="CK49" i="2"/>
  <c r="CL49" i="2" s="1"/>
  <c r="CM49" i="2" s="1"/>
  <c r="CK37" i="2"/>
  <c r="CL37" i="2" s="1"/>
  <c r="CM37" i="2" s="1"/>
  <c r="CK25" i="2"/>
  <c r="CL25" i="2" s="1"/>
  <c r="CM25" i="2" s="1"/>
  <c r="CK13" i="2"/>
  <c r="CL13" i="2" s="1"/>
  <c r="CM13" i="2" s="1"/>
  <c r="J138" i="5"/>
  <c r="J138" i="4"/>
  <c r="J183" i="5"/>
  <c r="J183" i="4"/>
  <c r="J135" i="5"/>
  <c r="J135" i="4"/>
  <c r="J123" i="5"/>
  <c r="J123" i="4"/>
  <c r="J99" i="5"/>
  <c r="J99" i="4"/>
  <c r="CA7" i="2"/>
  <c r="CB7" i="2" s="1"/>
  <c r="CC7" i="2" s="1"/>
  <c r="CF209" i="2"/>
  <c r="CG209" i="2" s="1"/>
  <c r="CH209" i="2" s="1"/>
  <c r="CF197" i="2"/>
  <c r="CG197" i="2" s="1"/>
  <c r="CH197" i="2" s="1"/>
  <c r="CF185" i="2"/>
  <c r="CG185" i="2" s="1"/>
  <c r="CH185" i="2" s="1"/>
  <c r="CF173" i="2"/>
  <c r="CG173" i="2" s="1"/>
  <c r="CH173" i="2" s="1"/>
  <c r="CF161" i="2"/>
  <c r="CG161" i="2" s="1"/>
  <c r="CH161" i="2" s="1"/>
  <c r="CF149" i="2"/>
  <c r="CG149" i="2" s="1"/>
  <c r="CH149" i="2" s="1"/>
  <c r="CF137" i="2"/>
  <c r="CG137" i="2" s="1"/>
  <c r="CH137" i="2" s="1"/>
  <c r="CF125" i="2"/>
  <c r="CG125" i="2" s="1"/>
  <c r="CH125" i="2" s="1"/>
  <c r="CF113" i="2"/>
  <c r="CG113" i="2" s="1"/>
  <c r="CH113" i="2" s="1"/>
  <c r="CF101" i="2"/>
  <c r="CG101" i="2" s="1"/>
  <c r="CH101" i="2" s="1"/>
  <c r="CF89" i="2"/>
  <c r="CG89" i="2" s="1"/>
  <c r="CH89" i="2" s="1"/>
  <c r="CF77" i="2"/>
  <c r="CG77" i="2" s="1"/>
  <c r="CH77" i="2" s="1"/>
  <c r="CF65" i="2"/>
  <c r="CG65" i="2" s="1"/>
  <c r="CH65" i="2" s="1"/>
  <c r="CF53" i="2"/>
  <c r="CG53" i="2" s="1"/>
  <c r="CH53" i="2" s="1"/>
  <c r="CF41" i="2"/>
  <c r="CG41" i="2" s="1"/>
  <c r="CH41" i="2" s="1"/>
  <c r="CF29" i="2"/>
  <c r="CG29" i="2" s="1"/>
  <c r="CH29" i="2" s="1"/>
  <c r="CF17" i="2"/>
  <c r="CG17" i="2" s="1"/>
  <c r="CH17" i="2" s="1"/>
  <c r="CK216" i="2"/>
  <c r="CL216" i="2" s="1"/>
  <c r="CM216" i="2" s="1"/>
  <c r="CK204" i="2"/>
  <c r="CL204" i="2" s="1"/>
  <c r="CM204" i="2" s="1"/>
  <c r="CK192" i="2"/>
  <c r="CL192" i="2" s="1"/>
  <c r="CM192" i="2" s="1"/>
  <c r="CK180" i="2"/>
  <c r="CL180" i="2" s="1"/>
  <c r="CM180" i="2" s="1"/>
  <c r="CK168" i="2"/>
  <c r="CL168" i="2" s="1"/>
  <c r="CM168" i="2" s="1"/>
  <c r="CK156" i="2"/>
  <c r="CL156" i="2" s="1"/>
  <c r="CM156" i="2" s="1"/>
  <c r="CK144" i="2"/>
  <c r="CL144" i="2" s="1"/>
  <c r="CM144" i="2" s="1"/>
  <c r="CK132" i="2"/>
  <c r="CL132" i="2" s="1"/>
  <c r="CM132" i="2" s="1"/>
  <c r="CK120" i="2"/>
  <c r="CL120" i="2" s="1"/>
  <c r="CM120" i="2" s="1"/>
  <c r="CK108" i="2"/>
  <c r="CL108" i="2" s="1"/>
  <c r="CM108" i="2" s="1"/>
  <c r="CK96" i="2"/>
  <c r="CL96" i="2" s="1"/>
  <c r="CM96" i="2" s="1"/>
  <c r="CK84" i="2"/>
  <c r="CL84" i="2" s="1"/>
  <c r="CM84" i="2" s="1"/>
  <c r="CK72" i="2"/>
  <c r="CL72" i="2" s="1"/>
  <c r="CM72" i="2" s="1"/>
  <c r="CK60" i="2"/>
  <c r="CL60" i="2" s="1"/>
  <c r="CM60" i="2" s="1"/>
  <c r="CK48" i="2"/>
  <c r="CL48" i="2" s="1"/>
  <c r="CM48" i="2" s="1"/>
  <c r="CK36" i="2"/>
  <c r="CL36" i="2" s="1"/>
  <c r="CM36" i="2" s="1"/>
  <c r="CK24" i="2"/>
  <c r="CL24" i="2" s="1"/>
  <c r="CM24" i="2" s="1"/>
  <c r="CK12" i="2"/>
  <c r="CL12" i="2" s="1"/>
  <c r="CM12" i="2" s="1"/>
  <c r="J126" i="5"/>
  <c r="J126" i="4"/>
  <c r="J159" i="5"/>
  <c r="J159" i="4"/>
  <c r="J109" i="5"/>
  <c r="J109" i="4"/>
  <c r="J49" i="5"/>
  <c r="J49" i="4"/>
  <c r="J13" i="5"/>
  <c r="J13" i="4"/>
  <c r="K86" i="5"/>
  <c r="K86" i="4"/>
  <c r="CA189" i="2"/>
  <c r="CB189" i="2" s="1"/>
  <c r="CC189" i="2" s="1"/>
  <c r="CA141" i="2"/>
  <c r="CB141" i="2" s="1"/>
  <c r="CC141" i="2" s="1"/>
  <c r="CF208" i="2"/>
  <c r="CG208" i="2" s="1"/>
  <c r="CH208" i="2" s="1"/>
  <c r="CF196" i="2"/>
  <c r="CG196" i="2" s="1"/>
  <c r="CH196" i="2" s="1"/>
  <c r="CF184" i="2"/>
  <c r="CG184" i="2" s="1"/>
  <c r="CH184" i="2" s="1"/>
  <c r="CF172" i="2"/>
  <c r="CG172" i="2" s="1"/>
  <c r="CH172" i="2" s="1"/>
  <c r="CF160" i="2"/>
  <c r="CG160" i="2" s="1"/>
  <c r="CH160" i="2" s="1"/>
  <c r="CF148" i="2"/>
  <c r="CG148" i="2" s="1"/>
  <c r="CH148" i="2" s="1"/>
  <c r="CF136" i="2"/>
  <c r="CG136" i="2" s="1"/>
  <c r="CH136" i="2" s="1"/>
  <c r="CF124" i="2"/>
  <c r="CG124" i="2" s="1"/>
  <c r="CH124" i="2" s="1"/>
  <c r="CF112" i="2"/>
  <c r="CG112" i="2" s="1"/>
  <c r="CH112" i="2" s="1"/>
  <c r="CF100" i="2"/>
  <c r="CG100" i="2" s="1"/>
  <c r="CH100" i="2" s="1"/>
  <c r="CF88" i="2"/>
  <c r="CG88" i="2" s="1"/>
  <c r="CH88" i="2" s="1"/>
  <c r="CF76" i="2"/>
  <c r="CG76" i="2" s="1"/>
  <c r="CH76" i="2" s="1"/>
  <c r="CF64" i="2"/>
  <c r="CG64" i="2" s="1"/>
  <c r="CH64" i="2" s="1"/>
  <c r="CF52" i="2"/>
  <c r="CG52" i="2" s="1"/>
  <c r="CH52" i="2" s="1"/>
  <c r="CF40" i="2"/>
  <c r="CG40" i="2" s="1"/>
  <c r="CH40" i="2" s="1"/>
  <c r="CF28" i="2"/>
  <c r="CG28" i="2" s="1"/>
  <c r="CH28" i="2" s="1"/>
  <c r="CF16" i="2"/>
  <c r="CG16" i="2" s="1"/>
  <c r="CH16" i="2" s="1"/>
  <c r="J162" i="5"/>
  <c r="J162" i="4"/>
  <c r="J195" i="5"/>
  <c r="J195" i="4"/>
  <c r="J217" i="5"/>
  <c r="J217" i="4"/>
  <c r="J48" i="5"/>
  <c r="J48" i="4"/>
  <c r="CF219" i="2"/>
  <c r="CG219" i="2" s="1"/>
  <c r="CH219" i="2" s="1"/>
  <c r="CF207" i="2"/>
  <c r="CG207" i="2" s="1"/>
  <c r="CH207" i="2" s="1"/>
  <c r="CF195" i="2"/>
  <c r="CG195" i="2" s="1"/>
  <c r="CH195" i="2" s="1"/>
  <c r="CF183" i="2"/>
  <c r="CG183" i="2" s="1"/>
  <c r="CH183" i="2" s="1"/>
  <c r="CF171" i="2"/>
  <c r="CG171" i="2" s="1"/>
  <c r="CH171" i="2" s="1"/>
  <c r="CF159" i="2"/>
  <c r="CG159" i="2" s="1"/>
  <c r="CH159" i="2" s="1"/>
  <c r="CF147" i="2"/>
  <c r="CG147" i="2" s="1"/>
  <c r="CH147" i="2" s="1"/>
  <c r="CF135" i="2"/>
  <c r="CG135" i="2" s="1"/>
  <c r="CH135" i="2" s="1"/>
  <c r="CF123" i="2"/>
  <c r="CG123" i="2" s="1"/>
  <c r="CH123" i="2" s="1"/>
  <c r="CF111" i="2"/>
  <c r="CG111" i="2" s="1"/>
  <c r="CH111" i="2" s="1"/>
  <c r="CF99" i="2"/>
  <c r="CG99" i="2" s="1"/>
  <c r="CH99" i="2" s="1"/>
  <c r="CF87" i="2"/>
  <c r="CG87" i="2" s="1"/>
  <c r="CH87" i="2" s="1"/>
  <c r="CF75" i="2"/>
  <c r="CG75" i="2" s="1"/>
  <c r="CH75" i="2" s="1"/>
  <c r="CF63" i="2"/>
  <c r="CG63" i="2" s="1"/>
  <c r="CH63" i="2" s="1"/>
  <c r="CF51" i="2"/>
  <c r="CG51" i="2" s="1"/>
  <c r="CH51" i="2" s="1"/>
  <c r="CF39" i="2"/>
  <c r="CG39" i="2" s="1"/>
  <c r="CH39" i="2" s="1"/>
  <c r="CF27" i="2"/>
  <c r="CG27" i="2" s="1"/>
  <c r="CH27" i="2" s="1"/>
  <c r="CF15" i="2"/>
  <c r="CG15" i="2" s="1"/>
  <c r="CH15" i="2" s="1"/>
  <c r="CK214" i="2"/>
  <c r="CL214" i="2" s="1"/>
  <c r="CM214" i="2" s="1"/>
  <c r="CK202" i="2"/>
  <c r="CL202" i="2" s="1"/>
  <c r="CM202" i="2" s="1"/>
  <c r="CK190" i="2"/>
  <c r="CL190" i="2" s="1"/>
  <c r="CM190" i="2" s="1"/>
  <c r="CK178" i="2"/>
  <c r="CL178" i="2" s="1"/>
  <c r="CM178" i="2" s="1"/>
  <c r="CK166" i="2"/>
  <c r="CL166" i="2" s="1"/>
  <c r="CM166" i="2" s="1"/>
  <c r="CK154" i="2"/>
  <c r="CL154" i="2" s="1"/>
  <c r="CM154" i="2" s="1"/>
  <c r="CK142" i="2"/>
  <c r="CL142" i="2" s="1"/>
  <c r="CM142" i="2" s="1"/>
  <c r="CK130" i="2"/>
  <c r="CL130" i="2" s="1"/>
  <c r="CM130" i="2" s="1"/>
  <c r="CK118" i="2"/>
  <c r="CL118" i="2" s="1"/>
  <c r="CM118" i="2" s="1"/>
  <c r="CK106" i="2"/>
  <c r="CL106" i="2" s="1"/>
  <c r="CM106" i="2" s="1"/>
  <c r="CK94" i="2"/>
  <c r="CL94" i="2" s="1"/>
  <c r="CM94" i="2" s="1"/>
  <c r="CK82" i="2"/>
  <c r="CL82" i="2" s="1"/>
  <c r="CM82" i="2" s="1"/>
  <c r="CK70" i="2"/>
  <c r="CL70" i="2" s="1"/>
  <c r="CM70" i="2" s="1"/>
  <c r="CK58" i="2"/>
  <c r="CL58" i="2" s="1"/>
  <c r="CM58" i="2" s="1"/>
  <c r="CK46" i="2"/>
  <c r="CL46" i="2" s="1"/>
  <c r="CM46" i="2" s="1"/>
  <c r="CK34" i="2"/>
  <c r="CL34" i="2" s="1"/>
  <c r="CM34" i="2" s="1"/>
  <c r="CK22" i="2"/>
  <c r="CL22" i="2" s="1"/>
  <c r="CM22" i="2" s="1"/>
  <c r="CK10" i="2"/>
  <c r="CL10" i="2" s="1"/>
  <c r="CM10" i="2" s="1"/>
  <c r="CF218" i="2"/>
  <c r="CG218" i="2" s="1"/>
  <c r="CH218" i="2" s="1"/>
  <c r="CF206" i="2"/>
  <c r="CG206" i="2" s="1"/>
  <c r="CH206" i="2" s="1"/>
  <c r="CF194" i="2"/>
  <c r="CG194" i="2" s="1"/>
  <c r="CH194" i="2" s="1"/>
  <c r="CF182" i="2"/>
  <c r="CG182" i="2" s="1"/>
  <c r="CH182" i="2" s="1"/>
  <c r="CF170" i="2"/>
  <c r="CG170" i="2" s="1"/>
  <c r="CH170" i="2" s="1"/>
  <c r="CF158" i="2"/>
  <c r="CG158" i="2" s="1"/>
  <c r="CH158" i="2" s="1"/>
  <c r="CF146" i="2"/>
  <c r="CG146" i="2" s="1"/>
  <c r="CH146" i="2" s="1"/>
  <c r="CF134" i="2"/>
  <c r="CG134" i="2" s="1"/>
  <c r="CH134" i="2" s="1"/>
  <c r="CF122" i="2"/>
  <c r="CG122" i="2" s="1"/>
  <c r="CH122" i="2" s="1"/>
  <c r="CF110" i="2"/>
  <c r="CG110" i="2" s="1"/>
  <c r="CH110" i="2" s="1"/>
  <c r="CF98" i="2"/>
  <c r="CG98" i="2" s="1"/>
  <c r="CH98" i="2" s="1"/>
  <c r="CF86" i="2"/>
  <c r="CG86" i="2" s="1"/>
  <c r="CH86" i="2" s="1"/>
  <c r="CF74" i="2"/>
  <c r="CG74" i="2" s="1"/>
  <c r="CH74" i="2" s="1"/>
  <c r="CF62" i="2"/>
  <c r="CG62" i="2" s="1"/>
  <c r="CH62" i="2" s="1"/>
  <c r="CF50" i="2"/>
  <c r="CG50" i="2" s="1"/>
  <c r="CH50" i="2" s="1"/>
  <c r="CF38" i="2"/>
  <c r="CG38" i="2" s="1"/>
  <c r="CH38" i="2" s="1"/>
  <c r="CF26" i="2"/>
  <c r="CG26" i="2" s="1"/>
  <c r="CH26" i="2" s="1"/>
  <c r="CF14" i="2"/>
  <c r="CG14" i="2" s="1"/>
  <c r="CH14" i="2" s="1"/>
  <c r="CK213" i="2"/>
  <c r="CL213" i="2" s="1"/>
  <c r="CM213" i="2" s="1"/>
  <c r="CK201" i="2"/>
  <c r="CL201" i="2" s="1"/>
  <c r="CM201" i="2" s="1"/>
  <c r="CK189" i="2"/>
  <c r="CL189" i="2" s="1"/>
  <c r="CM189" i="2" s="1"/>
  <c r="CK177" i="2"/>
  <c r="CL177" i="2" s="1"/>
  <c r="CM177" i="2" s="1"/>
  <c r="CK165" i="2"/>
  <c r="CL165" i="2" s="1"/>
  <c r="CM165" i="2" s="1"/>
  <c r="CK153" i="2"/>
  <c r="CL153" i="2" s="1"/>
  <c r="CM153" i="2" s="1"/>
  <c r="CK141" i="2"/>
  <c r="CL141" i="2" s="1"/>
  <c r="CM141" i="2" s="1"/>
  <c r="CK129" i="2"/>
  <c r="CL129" i="2" s="1"/>
  <c r="CM129" i="2" s="1"/>
  <c r="CK117" i="2"/>
  <c r="CL117" i="2" s="1"/>
  <c r="CM117" i="2" s="1"/>
  <c r="CK105" i="2"/>
  <c r="CL105" i="2" s="1"/>
  <c r="CM105" i="2" s="1"/>
  <c r="CK93" i="2"/>
  <c r="CL93" i="2" s="1"/>
  <c r="CM93" i="2" s="1"/>
  <c r="CK81" i="2"/>
  <c r="CL81" i="2" s="1"/>
  <c r="CM81" i="2" s="1"/>
  <c r="CK69" i="2"/>
  <c r="CL69" i="2" s="1"/>
  <c r="CM69" i="2" s="1"/>
  <c r="CK57" i="2"/>
  <c r="CL57" i="2" s="1"/>
  <c r="CM57" i="2" s="1"/>
  <c r="CK45" i="2"/>
  <c r="CL45" i="2" s="1"/>
  <c r="CM45" i="2" s="1"/>
  <c r="CK33" i="2"/>
  <c r="CL33" i="2" s="1"/>
  <c r="CM33" i="2" s="1"/>
  <c r="CK21" i="2"/>
  <c r="CL21" i="2" s="1"/>
  <c r="CM21" i="2" s="1"/>
  <c r="CK9" i="2"/>
  <c r="CL9" i="2" s="1"/>
  <c r="CM9" i="2" s="1"/>
  <c r="CP213" i="2"/>
  <c r="CQ213" i="2" s="1"/>
  <c r="CR213" i="2" s="1"/>
  <c r="CP201" i="2"/>
  <c r="CQ201" i="2" s="1"/>
  <c r="CR201" i="2" s="1"/>
  <c r="CP189" i="2"/>
  <c r="CQ189" i="2" s="1"/>
  <c r="CR189" i="2" s="1"/>
  <c r="CP177" i="2"/>
  <c r="CQ177" i="2" s="1"/>
  <c r="CR177" i="2" s="1"/>
  <c r="CP165" i="2"/>
  <c r="CQ165" i="2" s="1"/>
  <c r="CR165" i="2" s="1"/>
  <c r="R4" i="5"/>
  <c r="R4" i="4"/>
  <c r="CP208" i="2"/>
  <c r="CQ208" i="2" s="1"/>
  <c r="CR208" i="2" s="1"/>
  <c r="CP196" i="2"/>
  <c r="CQ196" i="2" s="1"/>
  <c r="CR196" i="2" s="1"/>
  <c r="CP184" i="2"/>
  <c r="CQ184" i="2" s="1"/>
  <c r="CR184" i="2" s="1"/>
  <c r="CP172" i="2"/>
  <c r="CQ172" i="2" s="1"/>
  <c r="CR172" i="2" s="1"/>
  <c r="CP160" i="2"/>
  <c r="CQ160" i="2" s="1"/>
  <c r="CR160" i="2" s="1"/>
  <c r="CP148" i="2"/>
  <c r="CQ148" i="2" s="1"/>
  <c r="CR148" i="2" s="1"/>
  <c r="CP136" i="2"/>
  <c r="CQ136" i="2" s="1"/>
  <c r="CR136" i="2" s="1"/>
  <c r="CP124" i="2"/>
  <c r="CQ124" i="2" s="1"/>
  <c r="CR124" i="2" s="1"/>
  <c r="CP112" i="2"/>
  <c r="CQ112" i="2" s="1"/>
  <c r="CR112" i="2" s="1"/>
  <c r="CP100" i="2"/>
  <c r="CQ100" i="2" s="1"/>
  <c r="CR100" i="2" s="1"/>
  <c r="CP88" i="2"/>
  <c r="CQ88" i="2" s="1"/>
  <c r="CR88" i="2" s="1"/>
  <c r="CP76" i="2"/>
  <c r="CQ76" i="2" s="1"/>
  <c r="CR76" i="2" s="1"/>
  <c r="CP64" i="2"/>
  <c r="CQ64" i="2" s="1"/>
  <c r="CR64" i="2" s="1"/>
  <c r="CP52" i="2"/>
  <c r="CQ52" i="2" s="1"/>
  <c r="CR52" i="2" s="1"/>
  <c r="CP40" i="2"/>
  <c r="CQ40" i="2" s="1"/>
  <c r="CR40" i="2" s="1"/>
  <c r="CP28" i="2"/>
  <c r="CQ28" i="2" s="1"/>
  <c r="CR28" i="2" s="1"/>
  <c r="CP16" i="2"/>
  <c r="CQ16" i="2" s="1"/>
  <c r="CR16" i="2" s="1"/>
  <c r="R154" i="5"/>
  <c r="R154" i="4"/>
  <c r="CP69" i="2"/>
  <c r="CQ69" i="2" s="1"/>
  <c r="CR69" i="2" s="1"/>
  <c r="R10" i="5"/>
  <c r="R10" i="4"/>
  <c r="CR110" i="2"/>
  <c r="CU202" i="2"/>
  <c r="CV202" i="2" s="1"/>
  <c r="CW202" i="2" s="1"/>
  <c r="CU154" i="2"/>
  <c r="CV154" i="2" s="1"/>
  <c r="CW154" i="2" s="1"/>
  <c r="CU106" i="2"/>
  <c r="CV106" i="2" s="1"/>
  <c r="CW106" i="2" s="1"/>
  <c r="CU58" i="2"/>
  <c r="CV58" i="2" s="1"/>
  <c r="CW58" i="2" s="1"/>
  <c r="CF214" i="2"/>
  <c r="CG214" i="2" s="1"/>
  <c r="CH214" i="2" s="1"/>
  <c r="CF202" i="2"/>
  <c r="CG202" i="2" s="1"/>
  <c r="CH202" i="2" s="1"/>
  <c r="CM215" i="2"/>
  <c r="CM143" i="2"/>
  <c r="CM71" i="2"/>
  <c r="CP153" i="2"/>
  <c r="CQ153" i="2" s="1"/>
  <c r="CR153" i="2" s="1"/>
  <c r="R94" i="5"/>
  <c r="R94" i="4"/>
  <c r="CP9" i="2"/>
  <c r="CQ9" i="2" s="1"/>
  <c r="CR9" i="2" s="1"/>
  <c r="CR98" i="2"/>
  <c r="CU216" i="2"/>
  <c r="CV216" i="2" s="1"/>
  <c r="CW216" i="2" s="1"/>
  <c r="CU204" i="2"/>
  <c r="CV204" i="2" s="1"/>
  <c r="CW204" i="2" s="1"/>
  <c r="CU192" i="2"/>
  <c r="CV192" i="2" s="1"/>
  <c r="CW192" i="2" s="1"/>
  <c r="CU180" i="2"/>
  <c r="CV180" i="2" s="1"/>
  <c r="CW180" i="2" s="1"/>
  <c r="CU168" i="2"/>
  <c r="CV168" i="2" s="1"/>
  <c r="CW168" i="2" s="1"/>
  <c r="CU156" i="2"/>
  <c r="CV156" i="2" s="1"/>
  <c r="CW156" i="2" s="1"/>
  <c r="CU144" i="2"/>
  <c r="CV144" i="2" s="1"/>
  <c r="CW144" i="2" s="1"/>
  <c r="CU132" i="2"/>
  <c r="CV132" i="2" s="1"/>
  <c r="CW132" i="2" s="1"/>
  <c r="CU120" i="2"/>
  <c r="CV120" i="2" s="1"/>
  <c r="CW120" i="2" s="1"/>
  <c r="CU108" i="2"/>
  <c r="CV108" i="2" s="1"/>
  <c r="CW108" i="2" s="1"/>
  <c r="CU96" i="2"/>
  <c r="CV96" i="2" s="1"/>
  <c r="CW96" i="2" s="1"/>
  <c r="CU84" i="2"/>
  <c r="CV84" i="2" s="1"/>
  <c r="CW84" i="2" s="1"/>
  <c r="CU72" i="2"/>
  <c r="CV72" i="2" s="1"/>
  <c r="CW72" i="2" s="1"/>
  <c r="CU60" i="2"/>
  <c r="CV60" i="2" s="1"/>
  <c r="CW60" i="2" s="1"/>
  <c r="CU48" i="2"/>
  <c r="CV48" i="2" s="1"/>
  <c r="CW48" i="2" s="1"/>
  <c r="CU36" i="2"/>
  <c r="CV36" i="2" s="1"/>
  <c r="CW36" i="2" s="1"/>
  <c r="CU24" i="2"/>
  <c r="CV24" i="2" s="1"/>
  <c r="CW24" i="2" s="1"/>
  <c r="CU12" i="2"/>
  <c r="CV12" i="2" s="1"/>
  <c r="CW12" i="2" s="1"/>
  <c r="CF213" i="2"/>
  <c r="CG213" i="2" s="1"/>
  <c r="CH213" i="2" s="1"/>
  <c r="CF201" i="2"/>
  <c r="CG201" i="2" s="1"/>
  <c r="CH201" i="2" s="1"/>
  <c r="CF189" i="2"/>
  <c r="CG189" i="2" s="1"/>
  <c r="CH189" i="2" s="1"/>
  <c r="CF177" i="2"/>
  <c r="CG177" i="2" s="1"/>
  <c r="CH177" i="2" s="1"/>
  <c r="CF165" i="2"/>
  <c r="CG165" i="2" s="1"/>
  <c r="CH165" i="2" s="1"/>
  <c r="CF153" i="2"/>
  <c r="CG153" i="2" s="1"/>
  <c r="CH153" i="2" s="1"/>
  <c r="CF141" i="2"/>
  <c r="CG141" i="2" s="1"/>
  <c r="CH141" i="2" s="1"/>
  <c r="CF129" i="2"/>
  <c r="CG129" i="2" s="1"/>
  <c r="CH129" i="2" s="1"/>
  <c r="CF117" i="2"/>
  <c r="CG117" i="2" s="1"/>
  <c r="CH117" i="2" s="1"/>
  <c r="CF105" i="2"/>
  <c r="CG105" i="2" s="1"/>
  <c r="CH105" i="2" s="1"/>
  <c r="CF93" i="2"/>
  <c r="CG93" i="2" s="1"/>
  <c r="CH93" i="2" s="1"/>
  <c r="CF81" i="2"/>
  <c r="CG81" i="2" s="1"/>
  <c r="CH81" i="2" s="1"/>
  <c r="CF69" i="2"/>
  <c r="CG69" i="2" s="1"/>
  <c r="CH69" i="2" s="1"/>
  <c r="CF57" i="2"/>
  <c r="CG57" i="2" s="1"/>
  <c r="CH57" i="2" s="1"/>
  <c r="CF45" i="2"/>
  <c r="CG45" i="2" s="1"/>
  <c r="CH45" i="2" s="1"/>
  <c r="CF33" i="2"/>
  <c r="CG33" i="2" s="1"/>
  <c r="CH33" i="2" s="1"/>
  <c r="CF21" i="2"/>
  <c r="CG21" i="2" s="1"/>
  <c r="CH21" i="2" s="1"/>
  <c r="CF9" i="2"/>
  <c r="CG9" i="2" s="1"/>
  <c r="CH9" i="2" s="1"/>
  <c r="CK203" i="2"/>
  <c r="CL203" i="2" s="1"/>
  <c r="CM203" i="2" s="1"/>
  <c r="CK191" i="2"/>
  <c r="CL191" i="2" s="1"/>
  <c r="CM191" i="2" s="1"/>
  <c r="R209" i="5"/>
  <c r="R209" i="4"/>
  <c r="R178" i="5"/>
  <c r="R178" i="4"/>
  <c r="CP93" i="2"/>
  <c r="CQ93" i="2" s="1"/>
  <c r="CR93" i="2" s="1"/>
  <c r="R34" i="5"/>
  <c r="R34" i="4"/>
  <c r="CR86" i="2"/>
  <c r="CU215" i="2"/>
  <c r="CV215" i="2" s="1"/>
  <c r="CW215" i="2" s="1"/>
  <c r="CU203" i="2"/>
  <c r="CV203" i="2" s="1"/>
  <c r="CW203" i="2" s="1"/>
  <c r="CU191" i="2"/>
  <c r="CV191" i="2" s="1"/>
  <c r="CW191" i="2" s="1"/>
  <c r="CU179" i="2"/>
  <c r="CV179" i="2" s="1"/>
  <c r="CW179" i="2" s="1"/>
  <c r="CU167" i="2"/>
  <c r="CV167" i="2" s="1"/>
  <c r="CW167" i="2" s="1"/>
  <c r="CU155" i="2"/>
  <c r="CV155" i="2" s="1"/>
  <c r="CW155" i="2" s="1"/>
  <c r="CU143" i="2"/>
  <c r="CV143" i="2" s="1"/>
  <c r="CW143" i="2" s="1"/>
  <c r="CU131" i="2"/>
  <c r="CV131" i="2" s="1"/>
  <c r="CW131" i="2" s="1"/>
  <c r="CU119" i="2"/>
  <c r="CV119" i="2" s="1"/>
  <c r="CW119" i="2" s="1"/>
  <c r="CU107" i="2"/>
  <c r="CV107" i="2" s="1"/>
  <c r="CW107" i="2" s="1"/>
  <c r="CU95" i="2"/>
  <c r="CV95" i="2" s="1"/>
  <c r="CW95" i="2" s="1"/>
  <c r="CU83" i="2"/>
  <c r="CV83" i="2" s="1"/>
  <c r="CW83" i="2" s="1"/>
  <c r="CU71" i="2"/>
  <c r="CV71" i="2" s="1"/>
  <c r="CW71" i="2" s="1"/>
  <c r="CU59" i="2"/>
  <c r="CV59" i="2" s="1"/>
  <c r="CW59" i="2" s="1"/>
  <c r="CU47" i="2"/>
  <c r="CV47" i="2" s="1"/>
  <c r="CW47" i="2" s="1"/>
  <c r="CU35" i="2"/>
  <c r="CV35" i="2" s="1"/>
  <c r="CW35" i="2" s="1"/>
  <c r="CU23" i="2"/>
  <c r="CV23" i="2" s="1"/>
  <c r="CW23" i="2" s="1"/>
  <c r="CU11" i="2"/>
  <c r="CV11" i="2" s="1"/>
  <c r="CW11" i="2" s="1"/>
  <c r="CH6" i="2"/>
  <c r="CM131" i="2"/>
  <c r="CM59" i="2"/>
  <c r="CP217" i="2"/>
  <c r="CQ217" i="2" s="1"/>
  <c r="CR217" i="2" s="1"/>
  <c r="CP205" i="2"/>
  <c r="CQ205" i="2" s="1"/>
  <c r="CR205" i="2" s="1"/>
  <c r="CP193" i="2"/>
  <c r="CQ193" i="2" s="1"/>
  <c r="CR193" i="2" s="1"/>
  <c r="CP181" i="2"/>
  <c r="CQ181" i="2" s="1"/>
  <c r="CR181" i="2" s="1"/>
  <c r="CP169" i="2"/>
  <c r="CQ169" i="2" s="1"/>
  <c r="CR169" i="2" s="1"/>
  <c r="CP157" i="2"/>
  <c r="CQ157" i="2" s="1"/>
  <c r="CR157" i="2" s="1"/>
  <c r="CP145" i="2"/>
  <c r="CQ145" i="2" s="1"/>
  <c r="CR145" i="2" s="1"/>
  <c r="CP133" i="2"/>
  <c r="CQ133" i="2" s="1"/>
  <c r="CR133" i="2" s="1"/>
  <c r="CP121" i="2"/>
  <c r="CQ121" i="2" s="1"/>
  <c r="CR121" i="2" s="1"/>
  <c r="CP109" i="2"/>
  <c r="CQ109" i="2" s="1"/>
  <c r="CR109" i="2" s="1"/>
  <c r="CP97" i="2"/>
  <c r="CQ97" i="2" s="1"/>
  <c r="CR97" i="2" s="1"/>
  <c r="CP85" i="2"/>
  <c r="CQ85" i="2" s="1"/>
  <c r="CR85" i="2" s="1"/>
  <c r="CP73" i="2"/>
  <c r="CQ73" i="2" s="1"/>
  <c r="CR73" i="2" s="1"/>
  <c r="CP61" i="2"/>
  <c r="CQ61" i="2" s="1"/>
  <c r="CR61" i="2" s="1"/>
  <c r="CP49" i="2"/>
  <c r="CQ49" i="2" s="1"/>
  <c r="CR49" i="2" s="1"/>
  <c r="CP37" i="2"/>
  <c r="CQ37" i="2" s="1"/>
  <c r="CR37" i="2" s="1"/>
  <c r="CP25" i="2"/>
  <c r="CQ25" i="2" s="1"/>
  <c r="CR25" i="2" s="1"/>
  <c r="CP13" i="2"/>
  <c r="CQ13" i="2" s="1"/>
  <c r="CR13" i="2" s="1"/>
  <c r="R118" i="5"/>
  <c r="R118" i="4"/>
  <c r="CP33" i="2"/>
  <c r="CQ33" i="2" s="1"/>
  <c r="CR33" i="2" s="1"/>
  <c r="CR7" i="2"/>
  <c r="CR218" i="2"/>
  <c r="CR74" i="2"/>
  <c r="CU190" i="2"/>
  <c r="CV190" i="2" s="1"/>
  <c r="CW190" i="2" s="1"/>
  <c r="CU142" i="2"/>
  <c r="CV142" i="2" s="1"/>
  <c r="CW142" i="2" s="1"/>
  <c r="CU94" i="2"/>
  <c r="CV94" i="2" s="1"/>
  <c r="CW94" i="2" s="1"/>
  <c r="CU46" i="2"/>
  <c r="CV46" i="2" s="1"/>
  <c r="CW46" i="2" s="1"/>
  <c r="R202" i="5"/>
  <c r="R202" i="4"/>
  <c r="CP117" i="2"/>
  <c r="CQ117" i="2" s="1"/>
  <c r="CR117" i="2" s="1"/>
  <c r="R58" i="5"/>
  <c r="R58" i="4"/>
  <c r="CR206" i="2"/>
  <c r="CR62" i="2"/>
  <c r="CU213" i="2"/>
  <c r="CV213" i="2" s="1"/>
  <c r="CW213" i="2" s="1"/>
  <c r="CU201" i="2"/>
  <c r="CV201" i="2" s="1"/>
  <c r="CW201" i="2" s="1"/>
  <c r="CU189" i="2"/>
  <c r="CV189" i="2" s="1"/>
  <c r="CW189" i="2" s="1"/>
  <c r="CU177" i="2"/>
  <c r="CV177" i="2" s="1"/>
  <c r="CW177" i="2" s="1"/>
  <c r="CU165" i="2"/>
  <c r="CV165" i="2" s="1"/>
  <c r="CW165" i="2" s="1"/>
  <c r="CU153" i="2"/>
  <c r="CV153" i="2" s="1"/>
  <c r="CW153" i="2" s="1"/>
  <c r="CU141" i="2"/>
  <c r="CV141" i="2" s="1"/>
  <c r="CW141" i="2" s="1"/>
  <c r="CU129" i="2"/>
  <c r="CV129" i="2" s="1"/>
  <c r="CW129" i="2" s="1"/>
  <c r="CU117" i="2"/>
  <c r="CV117" i="2" s="1"/>
  <c r="CW117" i="2" s="1"/>
  <c r="CU105" i="2"/>
  <c r="CV105" i="2" s="1"/>
  <c r="CW105" i="2" s="1"/>
  <c r="CU93" i="2"/>
  <c r="CV93" i="2" s="1"/>
  <c r="CW93" i="2" s="1"/>
  <c r="CU81" i="2"/>
  <c r="CV81" i="2" s="1"/>
  <c r="CW81" i="2" s="1"/>
  <c r="CU69" i="2"/>
  <c r="CV69" i="2" s="1"/>
  <c r="CW69" i="2" s="1"/>
  <c r="CU57" i="2"/>
  <c r="CV57" i="2" s="1"/>
  <c r="CW57" i="2" s="1"/>
  <c r="CU45" i="2"/>
  <c r="CV45" i="2" s="1"/>
  <c r="CW45" i="2" s="1"/>
  <c r="CU33" i="2"/>
  <c r="CV33" i="2" s="1"/>
  <c r="CW33" i="2" s="1"/>
  <c r="CU21" i="2"/>
  <c r="CV21" i="2" s="1"/>
  <c r="CW21" i="2" s="1"/>
  <c r="CU9" i="2"/>
  <c r="CV9" i="2" s="1"/>
  <c r="CW9" i="2" s="1"/>
  <c r="CM119" i="2"/>
  <c r="CM47" i="2"/>
  <c r="CP215" i="2"/>
  <c r="CQ215" i="2" s="1"/>
  <c r="CR215" i="2" s="1"/>
  <c r="CP203" i="2"/>
  <c r="CQ203" i="2" s="1"/>
  <c r="CR203" i="2" s="1"/>
  <c r="CP191" i="2"/>
  <c r="CQ191" i="2" s="1"/>
  <c r="CR191" i="2" s="1"/>
  <c r="CP179" i="2"/>
  <c r="CQ179" i="2" s="1"/>
  <c r="CR179" i="2" s="1"/>
  <c r="CP167" i="2"/>
  <c r="CQ167" i="2" s="1"/>
  <c r="CR167" i="2" s="1"/>
  <c r="CP155" i="2"/>
  <c r="CQ155" i="2" s="1"/>
  <c r="CR155" i="2" s="1"/>
  <c r="CP143" i="2"/>
  <c r="CQ143" i="2" s="1"/>
  <c r="CR143" i="2" s="1"/>
  <c r="CP131" i="2"/>
  <c r="CQ131" i="2" s="1"/>
  <c r="CR131" i="2" s="1"/>
  <c r="CP119" i="2"/>
  <c r="CQ119" i="2" s="1"/>
  <c r="CR119" i="2" s="1"/>
  <c r="CP107" i="2"/>
  <c r="CQ107" i="2" s="1"/>
  <c r="CR107" i="2" s="1"/>
  <c r="CP95" i="2"/>
  <c r="CQ95" i="2" s="1"/>
  <c r="CR95" i="2" s="1"/>
  <c r="CP83" i="2"/>
  <c r="CQ83" i="2" s="1"/>
  <c r="CR83" i="2" s="1"/>
  <c r="CP71" i="2"/>
  <c r="CQ71" i="2" s="1"/>
  <c r="CR71" i="2" s="1"/>
  <c r="CP59" i="2"/>
  <c r="CQ59" i="2" s="1"/>
  <c r="CR59" i="2" s="1"/>
  <c r="CP47" i="2"/>
  <c r="CQ47" i="2" s="1"/>
  <c r="CR47" i="2" s="1"/>
  <c r="CP35" i="2"/>
  <c r="CQ35" i="2" s="1"/>
  <c r="CR35" i="2" s="1"/>
  <c r="CP23" i="2"/>
  <c r="CQ23" i="2" s="1"/>
  <c r="CR23" i="2" s="1"/>
  <c r="CP11" i="2"/>
  <c r="CQ11" i="2" s="1"/>
  <c r="CR11" i="2" s="1"/>
  <c r="CR175" i="2"/>
  <c r="R142" i="5"/>
  <c r="R142" i="4"/>
  <c r="CP57" i="2"/>
  <c r="CQ57" i="2" s="1"/>
  <c r="CR57" i="2" s="1"/>
  <c r="CR31" i="2"/>
  <c r="CR194" i="2"/>
  <c r="CR50" i="2"/>
  <c r="CP214" i="2"/>
  <c r="CQ214" i="2" s="1"/>
  <c r="CR214" i="2" s="1"/>
  <c r="CP202" i="2"/>
  <c r="CQ202" i="2" s="1"/>
  <c r="CR202" i="2" s="1"/>
  <c r="CP190" i="2"/>
  <c r="CQ190" i="2" s="1"/>
  <c r="CR190" i="2" s="1"/>
  <c r="CP178" i="2"/>
  <c r="CQ178" i="2" s="1"/>
  <c r="CR178" i="2" s="1"/>
  <c r="CP166" i="2"/>
  <c r="CQ166" i="2" s="1"/>
  <c r="CR166" i="2" s="1"/>
  <c r="CP154" i="2"/>
  <c r="CQ154" i="2" s="1"/>
  <c r="CR154" i="2" s="1"/>
  <c r="CP142" i="2"/>
  <c r="CQ142" i="2" s="1"/>
  <c r="CR142" i="2" s="1"/>
  <c r="CP130" i="2"/>
  <c r="CQ130" i="2" s="1"/>
  <c r="CR130" i="2" s="1"/>
  <c r="CP118" i="2"/>
  <c r="CQ118" i="2" s="1"/>
  <c r="CR118" i="2" s="1"/>
  <c r="CP106" i="2"/>
  <c r="CQ106" i="2" s="1"/>
  <c r="CR106" i="2" s="1"/>
  <c r="CP94" i="2"/>
  <c r="CQ94" i="2" s="1"/>
  <c r="CR94" i="2" s="1"/>
  <c r="CP82" i="2"/>
  <c r="CQ82" i="2" s="1"/>
  <c r="CR82" i="2" s="1"/>
  <c r="CP70" i="2"/>
  <c r="CQ70" i="2" s="1"/>
  <c r="CR70" i="2" s="1"/>
  <c r="CP58" i="2"/>
  <c r="CQ58" i="2" s="1"/>
  <c r="CR58" i="2" s="1"/>
  <c r="CP46" i="2"/>
  <c r="CQ46" i="2" s="1"/>
  <c r="CR46" i="2" s="1"/>
  <c r="CP34" i="2"/>
  <c r="CQ34" i="2" s="1"/>
  <c r="CR34" i="2" s="1"/>
  <c r="CP22" i="2"/>
  <c r="CQ22" i="2" s="1"/>
  <c r="CR22" i="2" s="1"/>
  <c r="CP10" i="2"/>
  <c r="CQ10" i="2" s="1"/>
  <c r="CR10" i="2" s="1"/>
  <c r="CP141" i="2"/>
  <c r="CQ141" i="2" s="1"/>
  <c r="CR141" i="2" s="1"/>
  <c r="CR115" i="2"/>
  <c r="R82" i="5"/>
  <c r="R82" i="4"/>
  <c r="CR182" i="2"/>
  <c r="CR38" i="2"/>
  <c r="CU211" i="2"/>
  <c r="CV211" i="2" s="1"/>
  <c r="CW211" i="2" s="1"/>
  <c r="CU199" i="2"/>
  <c r="CV199" i="2" s="1"/>
  <c r="CW199" i="2" s="1"/>
  <c r="CU187" i="2"/>
  <c r="CV187" i="2" s="1"/>
  <c r="CW187" i="2" s="1"/>
  <c r="CU175" i="2"/>
  <c r="CV175" i="2" s="1"/>
  <c r="CW175" i="2" s="1"/>
  <c r="CU163" i="2"/>
  <c r="CV163" i="2" s="1"/>
  <c r="CW163" i="2" s="1"/>
  <c r="CU151" i="2"/>
  <c r="CV151" i="2" s="1"/>
  <c r="CW151" i="2" s="1"/>
  <c r="CU139" i="2"/>
  <c r="CV139" i="2" s="1"/>
  <c r="CW139" i="2" s="1"/>
  <c r="CU127" i="2"/>
  <c r="CV127" i="2" s="1"/>
  <c r="CW127" i="2" s="1"/>
  <c r="CU115" i="2"/>
  <c r="CV115" i="2" s="1"/>
  <c r="CW115" i="2" s="1"/>
  <c r="CU103" i="2"/>
  <c r="CV103" i="2" s="1"/>
  <c r="CW103" i="2" s="1"/>
  <c r="CU91" i="2"/>
  <c r="CV91" i="2" s="1"/>
  <c r="CW91" i="2" s="1"/>
  <c r="CU79" i="2"/>
  <c r="CV79" i="2" s="1"/>
  <c r="CW79" i="2" s="1"/>
  <c r="CU67" i="2"/>
  <c r="CV67" i="2" s="1"/>
  <c r="CW67" i="2" s="1"/>
  <c r="CU55" i="2"/>
  <c r="CV55" i="2" s="1"/>
  <c r="CW55" i="2" s="1"/>
  <c r="CU43" i="2"/>
  <c r="CV43" i="2" s="1"/>
  <c r="CW43" i="2" s="1"/>
  <c r="CU31" i="2"/>
  <c r="CV31" i="2" s="1"/>
  <c r="CW31" i="2" s="1"/>
  <c r="CU19" i="2"/>
  <c r="CV19" i="2" s="1"/>
  <c r="CW19" i="2" s="1"/>
  <c r="CU7" i="2"/>
  <c r="CV7" i="2" s="1"/>
  <c r="CW7" i="2" s="1"/>
  <c r="CU178" i="2"/>
  <c r="CV178" i="2" s="1"/>
  <c r="CW178" i="2" s="1"/>
  <c r="CU130" i="2"/>
  <c r="CV130" i="2" s="1"/>
  <c r="CW130" i="2" s="1"/>
  <c r="CU82" i="2"/>
  <c r="CV82" i="2" s="1"/>
  <c r="CW82" i="2" s="1"/>
  <c r="CU34" i="2"/>
  <c r="CV34" i="2" s="1"/>
  <c r="CW34" i="2" s="1"/>
  <c r="CM179" i="2"/>
  <c r="CM107" i="2"/>
  <c r="CM35" i="2"/>
  <c r="R166" i="5"/>
  <c r="R166" i="4"/>
  <c r="CP81" i="2"/>
  <c r="CQ81" i="2" s="1"/>
  <c r="CR81" i="2" s="1"/>
  <c r="R22" i="5"/>
  <c r="R22" i="4"/>
  <c r="CR170" i="2"/>
  <c r="CR26" i="2"/>
  <c r="CU210" i="2"/>
  <c r="CV210" i="2" s="1"/>
  <c r="CW210" i="2" s="1"/>
  <c r="CU198" i="2"/>
  <c r="CV198" i="2" s="1"/>
  <c r="CW198" i="2" s="1"/>
  <c r="CU186" i="2"/>
  <c r="CV186" i="2" s="1"/>
  <c r="CW186" i="2" s="1"/>
  <c r="CU174" i="2"/>
  <c r="CV174" i="2" s="1"/>
  <c r="CW174" i="2" s="1"/>
  <c r="CU162" i="2"/>
  <c r="CV162" i="2" s="1"/>
  <c r="CW162" i="2" s="1"/>
  <c r="CU150" i="2"/>
  <c r="CV150" i="2" s="1"/>
  <c r="CW150" i="2" s="1"/>
  <c r="CU138" i="2"/>
  <c r="CV138" i="2" s="1"/>
  <c r="CW138" i="2" s="1"/>
  <c r="CU126" i="2"/>
  <c r="CV126" i="2" s="1"/>
  <c r="CW126" i="2" s="1"/>
  <c r="CU114" i="2"/>
  <c r="CV114" i="2" s="1"/>
  <c r="CW114" i="2" s="1"/>
  <c r="CU102" i="2"/>
  <c r="CV102" i="2" s="1"/>
  <c r="CW102" i="2" s="1"/>
  <c r="CU90" i="2"/>
  <c r="CV90" i="2" s="1"/>
  <c r="CW90" i="2" s="1"/>
  <c r="CU78" i="2"/>
  <c r="CV78" i="2" s="1"/>
  <c r="CW78" i="2" s="1"/>
  <c r="CU66" i="2"/>
  <c r="CV66" i="2" s="1"/>
  <c r="CW66" i="2" s="1"/>
  <c r="CU54" i="2"/>
  <c r="CV54" i="2" s="1"/>
  <c r="CW54" i="2" s="1"/>
  <c r="CU42" i="2"/>
  <c r="CV42" i="2" s="1"/>
  <c r="CW42" i="2" s="1"/>
  <c r="CU30" i="2"/>
  <c r="CV30" i="2" s="1"/>
  <c r="CW30" i="2" s="1"/>
  <c r="CU18" i="2"/>
  <c r="CV18" i="2" s="1"/>
  <c r="CW18" i="2" s="1"/>
  <c r="CK91" i="2"/>
  <c r="CL91" i="2" s="1"/>
  <c r="CM91" i="2" s="1"/>
  <c r="CK79" i="2"/>
  <c r="CL79" i="2" s="1"/>
  <c r="CM79" i="2" s="1"/>
  <c r="CK67" i="2"/>
  <c r="CL67" i="2" s="1"/>
  <c r="CM67" i="2" s="1"/>
  <c r="CK55" i="2"/>
  <c r="CL55" i="2" s="1"/>
  <c r="CM55" i="2" s="1"/>
  <c r="CK43" i="2"/>
  <c r="CL43" i="2" s="1"/>
  <c r="CM43" i="2" s="1"/>
  <c r="CK31" i="2"/>
  <c r="CL31" i="2" s="1"/>
  <c r="CM31" i="2" s="1"/>
  <c r="CK19" i="2"/>
  <c r="CL19" i="2" s="1"/>
  <c r="CM19" i="2" s="1"/>
  <c r="CK7" i="2"/>
  <c r="CL7" i="2" s="1"/>
  <c r="CM7" i="2" s="1"/>
  <c r="R106" i="5"/>
  <c r="R106" i="4"/>
  <c r="CP21" i="2"/>
  <c r="CQ21" i="2" s="1"/>
  <c r="CR21" i="2" s="1"/>
  <c r="CR158" i="2"/>
  <c r="CR14" i="2"/>
  <c r="CU209" i="2"/>
  <c r="CV209" i="2" s="1"/>
  <c r="CW209" i="2" s="1"/>
  <c r="CU197" i="2"/>
  <c r="CV197" i="2" s="1"/>
  <c r="CW197" i="2" s="1"/>
  <c r="CU185" i="2"/>
  <c r="CV185" i="2" s="1"/>
  <c r="CW185" i="2" s="1"/>
  <c r="CU173" i="2"/>
  <c r="CV173" i="2" s="1"/>
  <c r="CW173" i="2" s="1"/>
  <c r="CU161" i="2"/>
  <c r="CV161" i="2" s="1"/>
  <c r="CW161" i="2" s="1"/>
  <c r="CU149" i="2"/>
  <c r="CV149" i="2" s="1"/>
  <c r="CW149" i="2" s="1"/>
  <c r="CU137" i="2"/>
  <c r="CV137" i="2" s="1"/>
  <c r="CW137" i="2" s="1"/>
  <c r="CU125" i="2"/>
  <c r="CV125" i="2" s="1"/>
  <c r="CW125" i="2" s="1"/>
  <c r="CU113" i="2"/>
  <c r="CV113" i="2" s="1"/>
  <c r="CW113" i="2" s="1"/>
  <c r="CU101" i="2"/>
  <c r="CV101" i="2" s="1"/>
  <c r="CW101" i="2" s="1"/>
  <c r="CU89" i="2"/>
  <c r="CV89" i="2" s="1"/>
  <c r="CW89" i="2" s="1"/>
  <c r="CU77" i="2"/>
  <c r="CV77" i="2" s="1"/>
  <c r="CW77" i="2" s="1"/>
  <c r="CU65" i="2"/>
  <c r="CV65" i="2" s="1"/>
  <c r="CW65" i="2" s="1"/>
  <c r="CU53" i="2"/>
  <c r="CV53" i="2" s="1"/>
  <c r="CW53" i="2" s="1"/>
  <c r="CU41" i="2"/>
  <c r="CV41" i="2" s="1"/>
  <c r="CW41" i="2" s="1"/>
  <c r="CU29" i="2"/>
  <c r="CV29" i="2" s="1"/>
  <c r="CW29" i="2" s="1"/>
  <c r="CU17" i="2"/>
  <c r="CV17" i="2" s="1"/>
  <c r="CW17" i="2" s="1"/>
  <c r="CM167" i="2"/>
  <c r="CM95" i="2"/>
  <c r="CM23" i="2"/>
  <c r="R190" i="5"/>
  <c r="R190" i="4"/>
  <c r="CP105" i="2"/>
  <c r="CQ105" i="2" s="1"/>
  <c r="CR105" i="2" s="1"/>
  <c r="R46" i="5"/>
  <c r="R46" i="4"/>
  <c r="CR146" i="2"/>
  <c r="CU208" i="2"/>
  <c r="CV208" i="2" s="1"/>
  <c r="CW208" i="2" s="1"/>
  <c r="CU196" i="2"/>
  <c r="CV196" i="2" s="1"/>
  <c r="CW196" i="2" s="1"/>
  <c r="CU184" i="2"/>
  <c r="CV184" i="2" s="1"/>
  <c r="CW184" i="2" s="1"/>
  <c r="CU172" i="2"/>
  <c r="CV172" i="2" s="1"/>
  <c r="CW172" i="2" s="1"/>
  <c r="CU160" i="2"/>
  <c r="CV160" i="2" s="1"/>
  <c r="CW160" i="2" s="1"/>
  <c r="CU148" i="2"/>
  <c r="CV148" i="2" s="1"/>
  <c r="CW148" i="2" s="1"/>
  <c r="CU136" i="2"/>
  <c r="CV136" i="2" s="1"/>
  <c r="CW136" i="2" s="1"/>
  <c r="CU124" i="2"/>
  <c r="CV124" i="2" s="1"/>
  <c r="CW124" i="2" s="1"/>
  <c r="CU112" i="2"/>
  <c r="CV112" i="2" s="1"/>
  <c r="CW112" i="2" s="1"/>
  <c r="CU100" i="2"/>
  <c r="CV100" i="2" s="1"/>
  <c r="CW100" i="2" s="1"/>
  <c r="CU88" i="2"/>
  <c r="CV88" i="2" s="1"/>
  <c r="CW88" i="2" s="1"/>
  <c r="CU76" i="2"/>
  <c r="CV76" i="2" s="1"/>
  <c r="CW76" i="2" s="1"/>
  <c r="CU64" i="2"/>
  <c r="CV64" i="2" s="1"/>
  <c r="CW64" i="2" s="1"/>
  <c r="CU52" i="2"/>
  <c r="CV52" i="2" s="1"/>
  <c r="CW52" i="2" s="1"/>
  <c r="CU40" i="2"/>
  <c r="CV40" i="2" s="1"/>
  <c r="CW40" i="2" s="1"/>
  <c r="CU28" i="2"/>
  <c r="CV28" i="2" s="1"/>
  <c r="CW28" i="2" s="1"/>
  <c r="CU16" i="2"/>
  <c r="CV16" i="2" s="1"/>
  <c r="CW16" i="2" s="1"/>
  <c r="CU214" i="2"/>
  <c r="CV214" i="2" s="1"/>
  <c r="CW214" i="2" s="1"/>
  <c r="CU166" i="2"/>
  <c r="CV166" i="2" s="1"/>
  <c r="CW166" i="2" s="1"/>
  <c r="CU118" i="2"/>
  <c r="CV118" i="2" s="1"/>
  <c r="CW118" i="2" s="1"/>
  <c r="CU70" i="2"/>
  <c r="CV70" i="2" s="1"/>
  <c r="CW70" i="2" s="1"/>
  <c r="CU22" i="2"/>
  <c r="CV22" i="2" s="1"/>
  <c r="CW22" i="2" s="1"/>
  <c r="CP210" i="2"/>
  <c r="CQ210" i="2" s="1"/>
  <c r="CR210" i="2" s="1"/>
  <c r="CP198" i="2"/>
  <c r="CQ198" i="2" s="1"/>
  <c r="CR198" i="2" s="1"/>
  <c r="CP186" i="2"/>
  <c r="CQ186" i="2" s="1"/>
  <c r="CR186" i="2" s="1"/>
  <c r="CP174" i="2"/>
  <c r="CQ174" i="2" s="1"/>
  <c r="CR174" i="2" s="1"/>
  <c r="CP162" i="2"/>
  <c r="CQ162" i="2" s="1"/>
  <c r="CR162" i="2" s="1"/>
  <c r="CP150" i="2"/>
  <c r="CQ150" i="2" s="1"/>
  <c r="CR150" i="2" s="1"/>
  <c r="CP138" i="2"/>
  <c r="CQ138" i="2" s="1"/>
  <c r="CR138" i="2" s="1"/>
  <c r="CP126" i="2"/>
  <c r="CQ126" i="2" s="1"/>
  <c r="CR126" i="2" s="1"/>
  <c r="CP114" i="2"/>
  <c r="CQ114" i="2" s="1"/>
  <c r="CR114" i="2" s="1"/>
  <c r="CP102" i="2"/>
  <c r="CQ102" i="2" s="1"/>
  <c r="CR102" i="2" s="1"/>
  <c r="CP90" i="2"/>
  <c r="CQ90" i="2" s="1"/>
  <c r="CR90" i="2" s="1"/>
  <c r="CP78" i="2"/>
  <c r="CQ78" i="2" s="1"/>
  <c r="CR78" i="2" s="1"/>
  <c r="CP66" i="2"/>
  <c r="CQ66" i="2" s="1"/>
  <c r="CR66" i="2" s="1"/>
  <c r="CP54" i="2"/>
  <c r="CQ54" i="2" s="1"/>
  <c r="CR54" i="2" s="1"/>
  <c r="CP42" i="2"/>
  <c r="CQ42" i="2" s="1"/>
  <c r="CR42" i="2" s="1"/>
  <c r="CP30" i="2"/>
  <c r="CQ30" i="2" s="1"/>
  <c r="CR30" i="2" s="1"/>
  <c r="CP18" i="2"/>
  <c r="CQ18" i="2" s="1"/>
  <c r="CR18" i="2" s="1"/>
  <c r="R130" i="5"/>
  <c r="R130" i="4"/>
  <c r="CP45" i="2"/>
  <c r="CQ45" i="2" s="1"/>
  <c r="CR45" i="2" s="1"/>
  <c r="CR19" i="2"/>
  <c r="CR134" i="2"/>
  <c r="CU219" i="2"/>
  <c r="CV219" i="2" s="1"/>
  <c r="CW219" i="2" s="1"/>
  <c r="CU207" i="2"/>
  <c r="CV207" i="2" s="1"/>
  <c r="CW207" i="2" s="1"/>
  <c r="CU195" i="2"/>
  <c r="CV195" i="2" s="1"/>
  <c r="CW195" i="2" s="1"/>
  <c r="CU183" i="2"/>
  <c r="CV183" i="2" s="1"/>
  <c r="CW183" i="2" s="1"/>
  <c r="CU171" i="2"/>
  <c r="CV171" i="2" s="1"/>
  <c r="CW171" i="2" s="1"/>
  <c r="CU159" i="2"/>
  <c r="CV159" i="2" s="1"/>
  <c r="CW159" i="2" s="1"/>
  <c r="CU147" i="2"/>
  <c r="CV147" i="2" s="1"/>
  <c r="CW147" i="2" s="1"/>
  <c r="CU135" i="2"/>
  <c r="CV135" i="2" s="1"/>
  <c r="CW135" i="2" s="1"/>
  <c r="CU123" i="2"/>
  <c r="CV123" i="2" s="1"/>
  <c r="CW123" i="2" s="1"/>
  <c r="CU111" i="2"/>
  <c r="CV111" i="2" s="1"/>
  <c r="CW111" i="2" s="1"/>
  <c r="CU99" i="2"/>
  <c r="CV99" i="2" s="1"/>
  <c r="CW99" i="2" s="1"/>
  <c r="CU87" i="2"/>
  <c r="CV87" i="2" s="1"/>
  <c r="CW87" i="2" s="1"/>
  <c r="CU75" i="2"/>
  <c r="CV75" i="2" s="1"/>
  <c r="CW75" i="2" s="1"/>
  <c r="CU63" i="2"/>
  <c r="CV63" i="2" s="1"/>
  <c r="CW63" i="2" s="1"/>
  <c r="CU51" i="2"/>
  <c r="CV51" i="2" s="1"/>
  <c r="CW51" i="2" s="1"/>
  <c r="CU39" i="2"/>
  <c r="CV39" i="2" s="1"/>
  <c r="CW39" i="2" s="1"/>
  <c r="CU27" i="2"/>
  <c r="CV27" i="2" s="1"/>
  <c r="CW27" i="2" s="1"/>
  <c r="CU15" i="2"/>
  <c r="CV15" i="2" s="1"/>
  <c r="CW15" i="2" s="1"/>
  <c r="CM155" i="2"/>
  <c r="CM83" i="2"/>
  <c r="CM11" i="2"/>
  <c r="CP209" i="2"/>
  <c r="CQ209" i="2" s="1"/>
  <c r="CR209" i="2" s="1"/>
  <c r="CP197" i="2"/>
  <c r="CQ197" i="2" s="1"/>
  <c r="CR197" i="2" s="1"/>
  <c r="CP185" i="2"/>
  <c r="CQ185" i="2" s="1"/>
  <c r="CR185" i="2" s="1"/>
  <c r="CP173" i="2"/>
  <c r="CQ173" i="2" s="1"/>
  <c r="CR173" i="2" s="1"/>
  <c r="CP161" i="2"/>
  <c r="CQ161" i="2" s="1"/>
  <c r="CR161" i="2" s="1"/>
  <c r="CP149" i="2"/>
  <c r="CQ149" i="2" s="1"/>
  <c r="CR149" i="2" s="1"/>
  <c r="CP137" i="2"/>
  <c r="CQ137" i="2" s="1"/>
  <c r="CR137" i="2" s="1"/>
  <c r="CP125" i="2"/>
  <c r="CQ125" i="2" s="1"/>
  <c r="CR125" i="2" s="1"/>
  <c r="CP113" i="2"/>
  <c r="CQ113" i="2" s="1"/>
  <c r="CR113" i="2" s="1"/>
  <c r="CP101" i="2"/>
  <c r="CQ101" i="2" s="1"/>
  <c r="CR101" i="2" s="1"/>
  <c r="CP89" i="2"/>
  <c r="CQ89" i="2" s="1"/>
  <c r="CR89" i="2" s="1"/>
  <c r="CP77" i="2"/>
  <c r="CQ77" i="2" s="1"/>
  <c r="CR77" i="2" s="1"/>
  <c r="CP65" i="2"/>
  <c r="CQ65" i="2" s="1"/>
  <c r="CR65" i="2" s="1"/>
  <c r="CP53" i="2"/>
  <c r="CQ53" i="2" s="1"/>
  <c r="CR53" i="2" s="1"/>
  <c r="CP41" i="2"/>
  <c r="CQ41" i="2" s="1"/>
  <c r="CR41" i="2" s="1"/>
  <c r="CP29" i="2"/>
  <c r="CQ29" i="2" s="1"/>
  <c r="CR29" i="2" s="1"/>
  <c r="CP17" i="2"/>
  <c r="CQ17" i="2" s="1"/>
  <c r="CR17" i="2" s="1"/>
  <c r="R214" i="5"/>
  <c r="R214" i="4"/>
  <c r="CP129" i="2"/>
  <c r="CQ129" i="2" s="1"/>
  <c r="CR129" i="2" s="1"/>
  <c r="CR103" i="2"/>
  <c r="R70" i="5"/>
  <c r="R70" i="4"/>
  <c r="CR122" i="2"/>
  <c r="CU218" i="2"/>
  <c r="CV218" i="2" s="1"/>
  <c r="CW218" i="2" s="1"/>
  <c r="CU206" i="2"/>
  <c r="CV206" i="2" s="1"/>
  <c r="CW206" i="2" s="1"/>
  <c r="CU194" i="2"/>
  <c r="CV194" i="2" s="1"/>
  <c r="CW194" i="2" s="1"/>
  <c r="CU182" i="2"/>
  <c r="CV182" i="2" s="1"/>
  <c r="CW182" i="2" s="1"/>
  <c r="CU170" i="2"/>
  <c r="CV170" i="2" s="1"/>
  <c r="CW170" i="2" s="1"/>
  <c r="CU158" i="2"/>
  <c r="CV158" i="2" s="1"/>
  <c r="CW158" i="2" s="1"/>
  <c r="CU146" i="2"/>
  <c r="CV146" i="2" s="1"/>
  <c r="CW146" i="2" s="1"/>
  <c r="CU134" i="2"/>
  <c r="CV134" i="2" s="1"/>
  <c r="CW134" i="2" s="1"/>
  <c r="CU122" i="2"/>
  <c r="CV122" i="2" s="1"/>
  <c r="CW122" i="2" s="1"/>
  <c r="CU110" i="2"/>
  <c r="CV110" i="2" s="1"/>
  <c r="CW110" i="2" s="1"/>
  <c r="CU98" i="2"/>
  <c r="CV98" i="2" s="1"/>
  <c r="CW98" i="2" s="1"/>
  <c r="CU86" i="2"/>
  <c r="CV86" i="2" s="1"/>
  <c r="CW86" i="2" s="1"/>
  <c r="CU74" i="2"/>
  <c r="CV74" i="2" s="1"/>
  <c r="CW74" i="2" s="1"/>
  <c r="CU62" i="2"/>
  <c r="CV62" i="2" s="1"/>
  <c r="CW62" i="2" s="1"/>
  <c r="CU50" i="2"/>
  <c r="CV50" i="2" s="1"/>
  <c r="CW50" i="2" s="1"/>
  <c r="CU38" i="2"/>
  <c r="CV38" i="2" s="1"/>
  <c r="CW38" i="2" s="1"/>
  <c r="CU26" i="2"/>
  <c r="CV26" i="2" s="1"/>
  <c r="CW26" i="2" s="1"/>
  <c r="CU14" i="2"/>
  <c r="CV14" i="2" s="1"/>
  <c r="CW14" i="2" s="1"/>
  <c r="CW212" i="2"/>
  <c r="CW200" i="2"/>
  <c r="CW188" i="2"/>
  <c r="CW176" i="2"/>
  <c r="CW164" i="2"/>
  <c r="CW152" i="2"/>
  <c r="CW140" i="2"/>
  <c r="CU8" i="2"/>
  <c r="CV8" i="2" s="1"/>
  <c r="CW8" i="2" s="1"/>
  <c r="CZ217" i="2"/>
  <c r="DA217" i="2" s="1"/>
  <c r="DB217" i="2" s="1"/>
  <c r="CZ205" i="2"/>
  <c r="DA205" i="2" s="1"/>
  <c r="DB205" i="2" s="1"/>
  <c r="CZ193" i="2"/>
  <c r="DA193" i="2" s="1"/>
  <c r="DB193" i="2" s="1"/>
  <c r="CZ181" i="2"/>
  <c r="DA181" i="2" s="1"/>
  <c r="DB181" i="2" s="1"/>
  <c r="CZ169" i="2"/>
  <c r="DA169" i="2" s="1"/>
  <c r="DB169" i="2" s="1"/>
  <c r="CZ157" i="2"/>
  <c r="DA157" i="2" s="1"/>
  <c r="DB157" i="2" s="1"/>
  <c r="CZ145" i="2"/>
  <c r="DA145" i="2" s="1"/>
  <c r="DB145" i="2" s="1"/>
  <c r="CZ133" i="2"/>
  <c r="DA133" i="2" s="1"/>
  <c r="DB133" i="2" s="1"/>
  <c r="CZ121" i="2"/>
  <c r="DA121" i="2" s="1"/>
  <c r="DB121" i="2" s="1"/>
  <c r="CZ109" i="2"/>
  <c r="DA109" i="2" s="1"/>
  <c r="DB109" i="2" s="1"/>
  <c r="CZ97" i="2"/>
  <c r="DA97" i="2" s="1"/>
  <c r="DB97" i="2" s="1"/>
  <c r="CZ85" i="2"/>
  <c r="DA85" i="2" s="1"/>
  <c r="DB85" i="2" s="1"/>
  <c r="CZ73" i="2"/>
  <c r="DA73" i="2" s="1"/>
  <c r="DB73" i="2" s="1"/>
  <c r="CZ61" i="2"/>
  <c r="DA61" i="2" s="1"/>
  <c r="DB61" i="2" s="1"/>
  <c r="CZ49" i="2"/>
  <c r="DA49" i="2" s="1"/>
  <c r="DB49" i="2" s="1"/>
  <c r="CZ37" i="2"/>
  <c r="DA37" i="2" s="1"/>
  <c r="DB37" i="2" s="1"/>
  <c r="CZ25" i="2"/>
  <c r="DA25" i="2" s="1"/>
  <c r="DB25" i="2" s="1"/>
  <c r="CZ13" i="2"/>
  <c r="DA13" i="2" s="1"/>
  <c r="DB13" i="2" s="1"/>
  <c r="DE209" i="2"/>
  <c r="DF209" i="2" s="1"/>
  <c r="DG209" i="2" s="1"/>
  <c r="DE197" i="2"/>
  <c r="DF197" i="2" s="1"/>
  <c r="DG197" i="2" s="1"/>
  <c r="DE185" i="2"/>
  <c r="DF185" i="2" s="1"/>
  <c r="DG185" i="2" s="1"/>
  <c r="DE173" i="2"/>
  <c r="DF173" i="2" s="1"/>
  <c r="DG173" i="2" s="1"/>
  <c r="DE161" i="2"/>
  <c r="DF161" i="2" s="1"/>
  <c r="DG161" i="2" s="1"/>
  <c r="DE149" i="2"/>
  <c r="DF149" i="2" s="1"/>
  <c r="DG149" i="2" s="1"/>
  <c r="DE137" i="2"/>
  <c r="DF137" i="2" s="1"/>
  <c r="DG137" i="2" s="1"/>
  <c r="DE125" i="2"/>
  <c r="DF125" i="2" s="1"/>
  <c r="DG125" i="2" s="1"/>
  <c r="DE113" i="2"/>
  <c r="DF113" i="2" s="1"/>
  <c r="DG113" i="2" s="1"/>
  <c r="DE101" i="2"/>
  <c r="DF101" i="2" s="1"/>
  <c r="DG101" i="2" s="1"/>
  <c r="DE89" i="2"/>
  <c r="DF89" i="2" s="1"/>
  <c r="DG89" i="2" s="1"/>
  <c r="DE77" i="2"/>
  <c r="DF77" i="2" s="1"/>
  <c r="DG77" i="2" s="1"/>
  <c r="DE65" i="2"/>
  <c r="DF65" i="2" s="1"/>
  <c r="DG65" i="2" s="1"/>
  <c r="DE53" i="2"/>
  <c r="DF53" i="2" s="1"/>
  <c r="DG53" i="2" s="1"/>
  <c r="DE41" i="2"/>
  <c r="DF41" i="2" s="1"/>
  <c r="DG41" i="2" s="1"/>
  <c r="DE29" i="2"/>
  <c r="DF29" i="2" s="1"/>
  <c r="DG29" i="2" s="1"/>
  <c r="DE17" i="2"/>
  <c r="DF17" i="2" s="1"/>
  <c r="DG17" i="2" s="1"/>
  <c r="CZ216" i="2"/>
  <c r="DA216" i="2" s="1"/>
  <c r="DB216" i="2" s="1"/>
  <c r="CZ204" i="2"/>
  <c r="DA204" i="2" s="1"/>
  <c r="DB204" i="2" s="1"/>
  <c r="CZ192" i="2"/>
  <c r="DA192" i="2" s="1"/>
  <c r="DB192" i="2" s="1"/>
  <c r="CZ180" i="2"/>
  <c r="DA180" i="2" s="1"/>
  <c r="DB180" i="2" s="1"/>
  <c r="CZ168" i="2"/>
  <c r="DA168" i="2" s="1"/>
  <c r="DB168" i="2" s="1"/>
  <c r="CZ156" i="2"/>
  <c r="DA156" i="2" s="1"/>
  <c r="DB156" i="2" s="1"/>
  <c r="CZ144" i="2"/>
  <c r="DA144" i="2" s="1"/>
  <c r="DB144" i="2" s="1"/>
  <c r="CZ132" i="2"/>
  <c r="DA132" i="2" s="1"/>
  <c r="DB132" i="2" s="1"/>
  <c r="CZ120" i="2"/>
  <c r="DA120" i="2" s="1"/>
  <c r="DB120" i="2" s="1"/>
  <c r="CZ108" i="2"/>
  <c r="DA108" i="2" s="1"/>
  <c r="DB108" i="2" s="1"/>
  <c r="CZ96" i="2"/>
  <c r="DA96" i="2" s="1"/>
  <c r="DB96" i="2" s="1"/>
  <c r="CZ84" i="2"/>
  <c r="DA84" i="2" s="1"/>
  <c r="DB84" i="2" s="1"/>
  <c r="CZ72" i="2"/>
  <c r="DA72" i="2" s="1"/>
  <c r="DB72" i="2" s="1"/>
  <c r="CZ60" i="2"/>
  <c r="DA60" i="2" s="1"/>
  <c r="DB60" i="2" s="1"/>
  <c r="CZ48" i="2"/>
  <c r="DA48" i="2" s="1"/>
  <c r="DB48" i="2" s="1"/>
  <c r="CZ36" i="2"/>
  <c r="DA36" i="2" s="1"/>
  <c r="DB36" i="2" s="1"/>
  <c r="CZ24" i="2"/>
  <c r="DA24" i="2" s="1"/>
  <c r="DB24" i="2" s="1"/>
  <c r="CZ12" i="2"/>
  <c r="DA12" i="2" s="1"/>
  <c r="DB12" i="2" s="1"/>
  <c r="DE6" i="2"/>
  <c r="DF6" i="2" s="1"/>
  <c r="DG6" i="2" s="1"/>
  <c r="DE208" i="2"/>
  <c r="DF208" i="2" s="1"/>
  <c r="DG208" i="2" s="1"/>
  <c r="DE196" i="2"/>
  <c r="DF196" i="2" s="1"/>
  <c r="DG196" i="2" s="1"/>
  <c r="DE184" i="2"/>
  <c r="DF184" i="2" s="1"/>
  <c r="DG184" i="2" s="1"/>
  <c r="DE172" i="2"/>
  <c r="DF172" i="2" s="1"/>
  <c r="DG172" i="2" s="1"/>
  <c r="DE160" i="2"/>
  <c r="DF160" i="2" s="1"/>
  <c r="DG160" i="2" s="1"/>
  <c r="DE148" i="2"/>
  <c r="DF148" i="2" s="1"/>
  <c r="DG148" i="2" s="1"/>
  <c r="DE136" i="2"/>
  <c r="DF136" i="2" s="1"/>
  <c r="DG136" i="2" s="1"/>
  <c r="DE124" i="2"/>
  <c r="DF124" i="2" s="1"/>
  <c r="DG124" i="2" s="1"/>
  <c r="DE112" i="2"/>
  <c r="DF112" i="2" s="1"/>
  <c r="DG112" i="2" s="1"/>
  <c r="DE100" i="2"/>
  <c r="DF100" i="2" s="1"/>
  <c r="DG100" i="2" s="1"/>
  <c r="DE88" i="2"/>
  <c r="DF88" i="2" s="1"/>
  <c r="DG88" i="2" s="1"/>
  <c r="DE76" i="2"/>
  <c r="DF76" i="2" s="1"/>
  <c r="DG76" i="2" s="1"/>
  <c r="DE64" i="2"/>
  <c r="DF64" i="2" s="1"/>
  <c r="DG64" i="2" s="1"/>
  <c r="DE52" i="2"/>
  <c r="DF52" i="2" s="1"/>
  <c r="DG52" i="2" s="1"/>
  <c r="DE40" i="2"/>
  <c r="DF40" i="2" s="1"/>
  <c r="DG40" i="2" s="1"/>
  <c r="DE28" i="2"/>
  <c r="DF28" i="2" s="1"/>
  <c r="DG28" i="2" s="1"/>
  <c r="DE16" i="2"/>
  <c r="DF16" i="2" s="1"/>
  <c r="DG16" i="2" s="1"/>
  <c r="CP219" i="2"/>
  <c r="CQ219" i="2" s="1"/>
  <c r="CR219" i="2" s="1"/>
  <c r="CP207" i="2"/>
  <c r="CQ207" i="2" s="1"/>
  <c r="CR207" i="2" s="1"/>
  <c r="CP195" i="2"/>
  <c r="CQ195" i="2" s="1"/>
  <c r="CR195" i="2" s="1"/>
  <c r="CP183" i="2"/>
  <c r="CQ183" i="2" s="1"/>
  <c r="CR183" i="2" s="1"/>
  <c r="CP171" i="2"/>
  <c r="CQ171" i="2" s="1"/>
  <c r="CR171" i="2" s="1"/>
  <c r="CP159" i="2"/>
  <c r="CQ159" i="2" s="1"/>
  <c r="CR159" i="2" s="1"/>
  <c r="CP147" i="2"/>
  <c r="CQ147" i="2" s="1"/>
  <c r="CR147" i="2" s="1"/>
  <c r="CP135" i="2"/>
  <c r="CQ135" i="2" s="1"/>
  <c r="CR135" i="2" s="1"/>
  <c r="CP123" i="2"/>
  <c r="CQ123" i="2" s="1"/>
  <c r="CR123" i="2" s="1"/>
  <c r="CP111" i="2"/>
  <c r="CQ111" i="2" s="1"/>
  <c r="CR111" i="2" s="1"/>
  <c r="CP99" i="2"/>
  <c r="CQ99" i="2" s="1"/>
  <c r="CR99" i="2" s="1"/>
  <c r="CP87" i="2"/>
  <c r="CQ87" i="2" s="1"/>
  <c r="CR87" i="2" s="1"/>
  <c r="CP75" i="2"/>
  <c r="CQ75" i="2" s="1"/>
  <c r="CR75" i="2" s="1"/>
  <c r="CP63" i="2"/>
  <c r="CQ63" i="2" s="1"/>
  <c r="CR63" i="2" s="1"/>
  <c r="CP51" i="2"/>
  <c r="CQ51" i="2" s="1"/>
  <c r="CR51" i="2" s="1"/>
  <c r="CP39" i="2"/>
  <c r="CQ39" i="2" s="1"/>
  <c r="CR39" i="2" s="1"/>
  <c r="CP27" i="2"/>
  <c r="CQ27" i="2" s="1"/>
  <c r="CR27" i="2" s="1"/>
  <c r="CP15" i="2"/>
  <c r="CQ15" i="2" s="1"/>
  <c r="CR15" i="2" s="1"/>
  <c r="DE219" i="2"/>
  <c r="DF219" i="2" s="1"/>
  <c r="DG219" i="2" s="1"/>
  <c r="DE207" i="2"/>
  <c r="DF207" i="2" s="1"/>
  <c r="DG207" i="2" s="1"/>
  <c r="DE195" i="2"/>
  <c r="DF195" i="2" s="1"/>
  <c r="DG195" i="2" s="1"/>
  <c r="DE183" i="2"/>
  <c r="DF183" i="2" s="1"/>
  <c r="DG183" i="2" s="1"/>
  <c r="DE171" i="2"/>
  <c r="DF171" i="2" s="1"/>
  <c r="DG171" i="2" s="1"/>
  <c r="DE159" i="2"/>
  <c r="DF159" i="2" s="1"/>
  <c r="DG159" i="2" s="1"/>
  <c r="DE147" i="2"/>
  <c r="DF147" i="2" s="1"/>
  <c r="DG147" i="2" s="1"/>
  <c r="DE135" i="2"/>
  <c r="DF135" i="2" s="1"/>
  <c r="DG135" i="2" s="1"/>
  <c r="DE123" i="2"/>
  <c r="DF123" i="2" s="1"/>
  <c r="DG123" i="2" s="1"/>
  <c r="DE111" i="2"/>
  <c r="DF111" i="2" s="1"/>
  <c r="DG111" i="2" s="1"/>
  <c r="DE99" i="2"/>
  <c r="DF99" i="2" s="1"/>
  <c r="DG99" i="2" s="1"/>
  <c r="DE87" i="2"/>
  <c r="DF87" i="2" s="1"/>
  <c r="DG87" i="2" s="1"/>
  <c r="DE75" i="2"/>
  <c r="DF75" i="2" s="1"/>
  <c r="DG75" i="2" s="1"/>
  <c r="DE63" i="2"/>
  <c r="DF63" i="2" s="1"/>
  <c r="DG63" i="2" s="1"/>
  <c r="DE51" i="2"/>
  <c r="DF51" i="2" s="1"/>
  <c r="DG51" i="2" s="1"/>
  <c r="DE39" i="2"/>
  <c r="DF39" i="2" s="1"/>
  <c r="DG39" i="2" s="1"/>
  <c r="DE27" i="2"/>
  <c r="DF27" i="2" s="1"/>
  <c r="DG27" i="2" s="1"/>
  <c r="DE15" i="2"/>
  <c r="DF15" i="2" s="1"/>
  <c r="DG15" i="2" s="1"/>
  <c r="CZ214" i="2"/>
  <c r="DA214" i="2" s="1"/>
  <c r="DB214" i="2" s="1"/>
  <c r="CZ202" i="2"/>
  <c r="DA202" i="2" s="1"/>
  <c r="DB202" i="2" s="1"/>
  <c r="CZ190" i="2"/>
  <c r="DA190" i="2" s="1"/>
  <c r="DB190" i="2" s="1"/>
  <c r="CZ178" i="2"/>
  <c r="DA178" i="2" s="1"/>
  <c r="DB178" i="2" s="1"/>
  <c r="CZ166" i="2"/>
  <c r="DA166" i="2" s="1"/>
  <c r="DB166" i="2" s="1"/>
  <c r="CZ154" i="2"/>
  <c r="DA154" i="2" s="1"/>
  <c r="DB154" i="2" s="1"/>
  <c r="CZ142" i="2"/>
  <c r="DA142" i="2" s="1"/>
  <c r="DB142" i="2" s="1"/>
  <c r="CZ130" i="2"/>
  <c r="DA130" i="2" s="1"/>
  <c r="DB130" i="2" s="1"/>
  <c r="CZ118" i="2"/>
  <c r="DA118" i="2" s="1"/>
  <c r="DB118" i="2" s="1"/>
  <c r="CZ106" i="2"/>
  <c r="DA106" i="2" s="1"/>
  <c r="DB106" i="2" s="1"/>
  <c r="CZ94" i="2"/>
  <c r="DA94" i="2" s="1"/>
  <c r="DB94" i="2" s="1"/>
  <c r="CZ82" i="2"/>
  <c r="DA82" i="2" s="1"/>
  <c r="DB82" i="2" s="1"/>
  <c r="CZ70" i="2"/>
  <c r="DA70" i="2" s="1"/>
  <c r="DB70" i="2" s="1"/>
  <c r="CZ58" i="2"/>
  <c r="DA58" i="2" s="1"/>
  <c r="DB58" i="2" s="1"/>
  <c r="CZ46" i="2"/>
  <c r="DA46" i="2" s="1"/>
  <c r="DB46" i="2" s="1"/>
  <c r="CZ34" i="2"/>
  <c r="DA34" i="2" s="1"/>
  <c r="DB34" i="2" s="1"/>
  <c r="CZ22" i="2"/>
  <c r="DA22" i="2" s="1"/>
  <c r="DB22" i="2" s="1"/>
  <c r="CZ10" i="2"/>
  <c r="DA10" i="2" s="1"/>
  <c r="DB10" i="2" s="1"/>
  <c r="DE218" i="2"/>
  <c r="DF218" i="2" s="1"/>
  <c r="DG218" i="2" s="1"/>
  <c r="DE206" i="2"/>
  <c r="DF206" i="2" s="1"/>
  <c r="DG206" i="2" s="1"/>
  <c r="DE194" i="2"/>
  <c r="DF194" i="2" s="1"/>
  <c r="DG194" i="2" s="1"/>
  <c r="DE182" i="2"/>
  <c r="DF182" i="2" s="1"/>
  <c r="DG182" i="2" s="1"/>
  <c r="DE170" i="2"/>
  <c r="DF170" i="2" s="1"/>
  <c r="DG170" i="2" s="1"/>
  <c r="DE158" i="2"/>
  <c r="DF158" i="2" s="1"/>
  <c r="DG158" i="2" s="1"/>
  <c r="DE146" i="2"/>
  <c r="DF146" i="2" s="1"/>
  <c r="DG146" i="2" s="1"/>
  <c r="DE134" i="2"/>
  <c r="DF134" i="2" s="1"/>
  <c r="DG134" i="2" s="1"/>
  <c r="DE122" i="2"/>
  <c r="DF122" i="2" s="1"/>
  <c r="DG122" i="2" s="1"/>
  <c r="DE110" i="2"/>
  <c r="DF110" i="2" s="1"/>
  <c r="DG110" i="2" s="1"/>
  <c r="DE98" i="2"/>
  <c r="DF98" i="2" s="1"/>
  <c r="DG98" i="2" s="1"/>
  <c r="DE86" i="2"/>
  <c r="DF86" i="2" s="1"/>
  <c r="DG86" i="2" s="1"/>
  <c r="DE74" i="2"/>
  <c r="DF74" i="2" s="1"/>
  <c r="DG74" i="2" s="1"/>
  <c r="DE62" i="2"/>
  <c r="DF62" i="2" s="1"/>
  <c r="DG62" i="2" s="1"/>
  <c r="DE50" i="2"/>
  <c r="DF50" i="2" s="1"/>
  <c r="DG50" i="2" s="1"/>
  <c r="DE38" i="2"/>
  <c r="DF38" i="2" s="1"/>
  <c r="DG38" i="2" s="1"/>
  <c r="DE26" i="2"/>
  <c r="DF26" i="2" s="1"/>
  <c r="DG26" i="2" s="1"/>
  <c r="DE14" i="2"/>
  <c r="DF14" i="2" s="1"/>
  <c r="DG14" i="2" s="1"/>
  <c r="CR212" i="2"/>
  <c r="CR200" i="2"/>
  <c r="CR188" i="2"/>
  <c r="CR176" i="2"/>
  <c r="CR164" i="2"/>
  <c r="CR152" i="2"/>
  <c r="CR140" i="2"/>
  <c r="CR128" i="2"/>
  <c r="CR116" i="2"/>
  <c r="CR104" i="2"/>
  <c r="CR92" i="2"/>
  <c r="CR80" i="2"/>
  <c r="CR68" i="2"/>
  <c r="CR56" i="2"/>
  <c r="CR44" i="2"/>
  <c r="CR32" i="2"/>
  <c r="CR20" i="2"/>
  <c r="CR8" i="2"/>
  <c r="CW6" i="2"/>
  <c r="CZ213" i="2"/>
  <c r="DA213" i="2" s="1"/>
  <c r="DB213" i="2" s="1"/>
  <c r="CZ201" i="2"/>
  <c r="DA201" i="2" s="1"/>
  <c r="DB201" i="2" s="1"/>
  <c r="CZ189" i="2"/>
  <c r="DA189" i="2" s="1"/>
  <c r="DB189" i="2" s="1"/>
  <c r="CZ177" i="2"/>
  <c r="DA177" i="2" s="1"/>
  <c r="DB177" i="2" s="1"/>
  <c r="CZ165" i="2"/>
  <c r="DA165" i="2" s="1"/>
  <c r="DB165" i="2" s="1"/>
  <c r="CZ153" i="2"/>
  <c r="DA153" i="2" s="1"/>
  <c r="DB153" i="2" s="1"/>
  <c r="CZ141" i="2"/>
  <c r="DA141" i="2" s="1"/>
  <c r="DB141" i="2" s="1"/>
  <c r="CZ129" i="2"/>
  <c r="DA129" i="2" s="1"/>
  <c r="DB129" i="2" s="1"/>
  <c r="CZ117" i="2"/>
  <c r="DA117" i="2" s="1"/>
  <c r="DB117" i="2" s="1"/>
  <c r="CZ105" i="2"/>
  <c r="DA105" i="2" s="1"/>
  <c r="DB105" i="2" s="1"/>
  <c r="CZ93" i="2"/>
  <c r="DA93" i="2" s="1"/>
  <c r="DB93" i="2" s="1"/>
  <c r="CZ81" i="2"/>
  <c r="DA81" i="2" s="1"/>
  <c r="DB81" i="2" s="1"/>
  <c r="CZ69" i="2"/>
  <c r="DA69" i="2" s="1"/>
  <c r="DB69" i="2" s="1"/>
  <c r="CZ57" i="2"/>
  <c r="DA57" i="2" s="1"/>
  <c r="DB57" i="2" s="1"/>
  <c r="CZ45" i="2"/>
  <c r="DA45" i="2" s="1"/>
  <c r="DB45" i="2" s="1"/>
  <c r="CZ33" i="2"/>
  <c r="DA33" i="2" s="1"/>
  <c r="DB33" i="2" s="1"/>
  <c r="CZ21" i="2"/>
  <c r="DA21" i="2" s="1"/>
  <c r="DB21" i="2" s="1"/>
  <c r="CZ9" i="2"/>
  <c r="DA9" i="2" s="1"/>
  <c r="DB9" i="2" s="1"/>
  <c r="DE217" i="2"/>
  <c r="DF217" i="2" s="1"/>
  <c r="DG217" i="2" s="1"/>
  <c r="DE205" i="2"/>
  <c r="DF205" i="2" s="1"/>
  <c r="DG205" i="2" s="1"/>
  <c r="DE193" i="2"/>
  <c r="DF193" i="2" s="1"/>
  <c r="DG193" i="2" s="1"/>
  <c r="DE181" i="2"/>
  <c r="DF181" i="2" s="1"/>
  <c r="DG181" i="2" s="1"/>
  <c r="DE169" i="2"/>
  <c r="DF169" i="2" s="1"/>
  <c r="DG169" i="2" s="1"/>
  <c r="DE157" i="2"/>
  <c r="DF157" i="2" s="1"/>
  <c r="DG157" i="2" s="1"/>
  <c r="DE145" i="2"/>
  <c r="DF145" i="2" s="1"/>
  <c r="DG145" i="2" s="1"/>
  <c r="DE133" i="2"/>
  <c r="DF133" i="2" s="1"/>
  <c r="DG133" i="2" s="1"/>
  <c r="DE121" i="2"/>
  <c r="DF121" i="2" s="1"/>
  <c r="DG121" i="2" s="1"/>
  <c r="DE109" i="2"/>
  <c r="DF109" i="2" s="1"/>
  <c r="DG109" i="2" s="1"/>
  <c r="DE97" i="2"/>
  <c r="DF97" i="2" s="1"/>
  <c r="DG97" i="2" s="1"/>
  <c r="DE85" i="2"/>
  <c r="DF85" i="2" s="1"/>
  <c r="DG85" i="2" s="1"/>
  <c r="DE73" i="2"/>
  <c r="DF73" i="2" s="1"/>
  <c r="DG73" i="2" s="1"/>
  <c r="DE61" i="2"/>
  <c r="DF61" i="2" s="1"/>
  <c r="DG61" i="2" s="1"/>
  <c r="DE49" i="2"/>
  <c r="DF49" i="2" s="1"/>
  <c r="DG49" i="2" s="1"/>
  <c r="DE37" i="2"/>
  <c r="DF37" i="2" s="1"/>
  <c r="DG37" i="2" s="1"/>
  <c r="DE25" i="2"/>
  <c r="DF25" i="2" s="1"/>
  <c r="DG25" i="2" s="1"/>
  <c r="DE13" i="2"/>
  <c r="DF13" i="2" s="1"/>
  <c r="DG13" i="2" s="1"/>
  <c r="DE216" i="2"/>
  <c r="DF216" i="2" s="1"/>
  <c r="DG216" i="2" s="1"/>
  <c r="DE204" i="2"/>
  <c r="DF204" i="2" s="1"/>
  <c r="DG204" i="2" s="1"/>
  <c r="DE192" i="2"/>
  <c r="DF192" i="2" s="1"/>
  <c r="DG192" i="2" s="1"/>
  <c r="DE180" i="2"/>
  <c r="DF180" i="2" s="1"/>
  <c r="DG180" i="2" s="1"/>
  <c r="DE168" i="2"/>
  <c r="DF168" i="2" s="1"/>
  <c r="DG168" i="2" s="1"/>
  <c r="DE156" i="2"/>
  <c r="DF156" i="2" s="1"/>
  <c r="DG156" i="2" s="1"/>
  <c r="DE144" i="2"/>
  <c r="DF144" i="2" s="1"/>
  <c r="DG144" i="2" s="1"/>
  <c r="DE132" i="2"/>
  <c r="DF132" i="2" s="1"/>
  <c r="DG132" i="2" s="1"/>
  <c r="DE120" i="2"/>
  <c r="DF120" i="2" s="1"/>
  <c r="DG120" i="2" s="1"/>
  <c r="DE108" i="2"/>
  <c r="DF108" i="2" s="1"/>
  <c r="DG108" i="2" s="1"/>
  <c r="DE96" i="2"/>
  <c r="DF96" i="2" s="1"/>
  <c r="DG96" i="2" s="1"/>
  <c r="DE84" i="2"/>
  <c r="DF84" i="2" s="1"/>
  <c r="DG84" i="2" s="1"/>
  <c r="DE72" i="2"/>
  <c r="DF72" i="2" s="1"/>
  <c r="DG72" i="2" s="1"/>
  <c r="CZ211" i="2"/>
  <c r="DA211" i="2" s="1"/>
  <c r="DB211" i="2" s="1"/>
  <c r="CZ199" i="2"/>
  <c r="DA199" i="2" s="1"/>
  <c r="DB199" i="2" s="1"/>
  <c r="CZ187" i="2"/>
  <c r="DA187" i="2" s="1"/>
  <c r="DB187" i="2" s="1"/>
  <c r="CZ175" i="2"/>
  <c r="DA175" i="2" s="1"/>
  <c r="DB175" i="2" s="1"/>
  <c r="CZ163" i="2"/>
  <c r="DA163" i="2" s="1"/>
  <c r="DB163" i="2" s="1"/>
  <c r="CZ151" i="2"/>
  <c r="DA151" i="2" s="1"/>
  <c r="DB151" i="2" s="1"/>
  <c r="CZ139" i="2"/>
  <c r="DA139" i="2" s="1"/>
  <c r="DB139" i="2" s="1"/>
  <c r="CZ127" i="2"/>
  <c r="DA127" i="2" s="1"/>
  <c r="DB127" i="2" s="1"/>
  <c r="CZ115" i="2"/>
  <c r="DA115" i="2" s="1"/>
  <c r="DB115" i="2" s="1"/>
  <c r="CZ103" i="2"/>
  <c r="DA103" i="2" s="1"/>
  <c r="DB103" i="2" s="1"/>
  <c r="CZ91" i="2"/>
  <c r="DA91" i="2" s="1"/>
  <c r="DB91" i="2" s="1"/>
  <c r="CZ79" i="2"/>
  <c r="DA79" i="2" s="1"/>
  <c r="DB79" i="2" s="1"/>
  <c r="CZ67" i="2"/>
  <c r="DA67" i="2" s="1"/>
  <c r="DB67" i="2" s="1"/>
  <c r="CZ55" i="2"/>
  <c r="DA55" i="2" s="1"/>
  <c r="DB55" i="2" s="1"/>
  <c r="CZ43" i="2"/>
  <c r="DA43" i="2" s="1"/>
  <c r="DB43" i="2" s="1"/>
  <c r="CZ31" i="2"/>
  <c r="DA31" i="2" s="1"/>
  <c r="DB31" i="2" s="1"/>
  <c r="CZ19" i="2"/>
  <c r="DA19" i="2" s="1"/>
  <c r="DB19" i="2" s="1"/>
  <c r="CZ7" i="2"/>
  <c r="DA7" i="2" s="1"/>
  <c r="DB7" i="2" s="1"/>
  <c r="DE215" i="2"/>
  <c r="DF215" i="2" s="1"/>
  <c r="DG215" i="2" s="1"/>
  <c r="DE203" i="2"/>
  <c r="DF203" i="2" s="1"/>
  <c r="DG203" i="2" s="1"/>
  <c r="DE191" i="2"/>
  <c r="DF191" i="2" s="1"/>
  <c r="DG191" i="2" s="1"/>
  <c r="DE179" i="2"/>
  <c r="DF179" i="2" s="1"/>
  <c r="DG179" i="2" s="1"/>
  <c r="DE167" i="2"/>
  <c r="DF167" i="2" s="1"/>
  <c r="DG167" i="2" s="1"/>
  <c r="DE155" i="2"/>
  <c r="DF155" i="2" s="1"/>
  <c r="DG155" i="2" s="1"/>
  <c r="DE143" i="2"/>
  <c r="DF143" i="2" s="1"/>
  <c r="DG143" i="2" s="1"/>
  <c r="DE131" i="2"/>
  <c r="DF131" i="2" s="1"/>
  <c r="DG131" i="2" s="1"/>
  <c r="DE119" i="2"/>
  <c r="DF119" i="2" s="1"/>
  <c r="DG119" i="2" s="1"/>
  <c r="DE107" i="2"/>
  <c r="DF107" i="2" s="1"/>
  <c r="DG107" i="2" s="1"/>
  <c r="DE95" i="2"/>
  <c r="DF95" i="2" s="1"/>
  <c r="DG95" i="2" s="1"/>
  <c r="DE83" i="2"/>
  <c r="DF83" i="2" s="1"/>
  <c r="DG83" i="2" s="1"/>
  <c r="DE71" i="2"/>
  <c r="DF71" i="2" s="1"/>
  <c r="DG71" i="2" s="1"/>
  <c r="DE59" i="2"/>
  <c r="DF59" i="2" s="1"/>
  <c r="DG59" i="2" s="1"/>
  <c r="DE47" i="2"/>
  <c r="DF47" i="2" s="1"/>
  <c r="DG47" i="2" s="1"/>
  <c r="DE35" i="2"/>
  <c r="DF35" i="2" s="1"/>
  <c r="DG35" i="2" s="1"/>
  <c r="DE23" i="2"/>
  <c r="DF23" i="2" s="1"/>
  <c r="DG23" i="2" s="1"/>
  <c r="CW217" i="2"/>
  <c r="CW205" i="2"/>
  <c r="CW193" i="2"/>
  <c r="CW181" i="2"/>
  <c r="CW169" i="2"/>
  <c r="CW157" i="2"/>
  <c r="CW145" i="2"/>
  <c r="CW133" i="2"/>
  <c r="CW121" i="2"/>
  <c r="CW109" i="2"/>
  <c r="CW97" i="2"/>
  <c r="CW85" i="2"/>
  <c r="CW73" i="2"/>
  <c r="CW61" i="2"/>
  <c r="CW49" i="2"/>
  <c r="CW37" i="2"/>
  <c r="CW25" i="2"/>
  <c r="CU13" i="2"/>
  <c r="CV13" i="2" s="1"/>
  <c r="CW13" i="2" s="1"/>
  <c r="CZ210" i="2"/>
  <c r="DA210" i="2" s="1"/>
  <c r="DB210" i="2" s="1"/>
  <c r="CZ198" i="2"/>
  <c r="DA198" i="2" s="1"/>
  <c r="DB198" i="2" s="1"/>
  <c r="CZ186" i="2"/>
  <c r="DA186" i="2" s="1"/>
  <c r="DB186" i="2" s="1"/>
  <c r="CZ174" i="2"/>
  <c r="DA174" i="2" s="1"/>
  <c r="DB174" i="2" s="1"/>
  <c r="CZ162" i="2"/>
  <c r="DA162" i="2" s="1"/>
  <c r="DB162" i="2" s="1"/>
  <c r="CZ150" i="2"/>
  <c r="DA150" i="2" s="1"/>
  <c r="DB150" i="2" s="1"/>
  <c r="CZ138" i="2"/>
  <c r="DA138" i="2" s="1"/>
  <c r="DB138" i="2" s="1"/>
  <c r="CZ126" i="2"/>
  <c r="DA126" i="2" s="1"/>
  <c r="DB126" i="2" s="1"/>
  <c r="CZ114" i="2"/>
  <c r="DA114" i="2" s="1"/>
  <c r="DB114" i="2" s="1"/>
  <c r="CZ102" i="2"/>
  <c r="DA102" i="2" s="1"/>
  <c r="DB102" i="2" s="1"/>
  <c r="CZ90" i="2"/>
  <c r="DA90" i="2" s="1"/>
  <c r="DB90" i="2" s="1"/>
  <c r="CZ78" i="2"/>
  <c r="DA78" i="2" s="1"/>
  <c r="DB78" i="2" s="1"/>
  <c r="CZ66" i="2"/>
  <c r="DA66" i="2" s="1"/>
  <c r="DB66" i="2" s="1"/>
  <c r="CZ54" i="2"/>
  <c r="DA54" i="2" s="1"/>
  <c r="DB54" i="2" s="1"/>
  <c r="CZ42" i="2"/>
  <c r="DA42" i="2" s="1"/>
  <c r="DB42" i="2" s="1"/>
  <c r="CZ30" i="2"/>
  <c r="DA30" i="2" s="1"/>
  <c r="DB30" i="2" s="1"/>
  <c r="CZ18" i="2"/>
  <c r="DA18" i="2" s="1"/>
  <c r="DB18" i="2" s="1"/>
  <c r="DE214" i="2"/>
  <c r="DF214" i="2" s="1"/>
  <c r="DG214" i="2" s="1"/>
  <c r="DE202" i="2"/>
  <c r="DF202" i="2" s="1"/>
  <c r="DG202" i="2" s="1"/>
  <c r="DE190" i="2"/>
  <c r="DF190" i="2" s="1"/>
  <c r="DG190" i="2" s="1"/>
  <c r="DE178" i="2"/>
  <c r="DF178" i="2" s="1"/>
  <c r="DG178" i="2" s="1"/>
  <c r="DE166" i="2"/>
  <c r="DF166" i="2" s="1"/>
  <c r="DG166" i="2" s="1"/>
  <c r="DE154" i="2"/>
  <c r="DF154" i="2" s="1"/>
  <c r="DG154" i="2" s="1"/>
  <c r="DE142" i="2"/>
  <c r="DF142" i="2" s="1"/>
  <c r="DG142" i="2" s="1"/>
  <c r="DE130" i="2"/>
  <c r="DF130" i="2" s="1"/>
  <c r="DG130" i="2" s="1"/>
  <c r="DE118" i="2"/>
  <c r="DF118" i="2" s="1"/>
  <c r="DG118" i="2" s="1"/>
  <c r="DE106" i="2"/>
  <c r="DF106" i="2" s="1"/>
  <c r="DG106" i="2" s="1"/>
  <c r="DE94" i="2"/>
  <c r="DF94" i="2" s="1"/>
  <c r="DG94" i="2" s="1"/>
  <c r="DE82" i="2"/>
  <c r="DF82" i="2" s="1"/>
  <c r="DG82" i="2" s="1"/>
  <c r="DE70" i="2"/>
  <c r="DF70" i="2" s="1"/>
  <c r="DG70" i="2" s="1"/>
  <c r="DE58" i="2"/>
  <c r="DF58" i="2" s="1"/>
  <c r="DG58" i="2" s="1"/>
  <c r="DE46" i="2"/>
  <c r="DF46" i="2" s="1"/>
  <c r="DG46" i="2" s="1"/>
  <c r="DE34" i="2"/>
  <c r="DF34" i="2" s="1"/>
  <c r="DG34" i="2" s="1"/>
  <c r="DE22" i="2"/>
  <c r="DF22" i="2" s="1"/>
  <c r="DG22" i="2" s="1"/>
  <c r="CZ209" i="2"/>
  <c r="DA209" i="2" s="1"/>
  <c r="DB209" i="2" s="1"/>
  <c r="CZ197" i="2"/>
  <c r="DA197" i="2" s="1"/>
  <c r="DB197" i="2" s="1"/>
  <c r="CZ185" i="2"/>
  <c r="DA185" i="2" s="1"/>
  <c r="DB185" i="2" s="1"/>
  <c r="CZ173" i="2"/>
  <c r="DA173" i="2" s="1"/>
  <c r="DB173" i="2" s="1"/>
  <c r="CZ161" i="2"/>
  <c r="DA161" i="2" s="1"/>
  <c r="DB161" i="2" s="1"/>
  <c r="CZ149" i="2"/>
  <c r="DA149" i="2" s="1"/>
  <c r="DB149" i="2" s="1"/>
  <c r="CZ137" i="2"/>
  <c r="DA137" i="2" s="1"/>
  <c r="DB137" i="2" s="1"/>
  <c r="CZ125" i="2"/>
  <c r="DA125" i="2" s="1"/>
  <c r="DB125" i="2" s="1"/>
  <c r="CZ113" i="2"/>
  <c r="DA113" i="2" s="1"/>
  <c r="DB113" i="2" s="1"/>
  <c r="CZ101" i="2"/>
  <c r="DA101" i="2" s="1"/>
  <c r="DB101" i="2" s="1"/>
  <c r="CZ89" i="2"/>
  <c r="DA89" i="2" s="1"/>
  <c r="DB89" i="2" s="1"/>
  <c r="CZ77" i="2"/>
  <c r="DA77" i="2" s="1"/>
  <c r="DB77" i="2" s="1"/>
  <c r="CZ65" i="2"/>
  <c r="DA65" i="2" s="1"/>
  <c r="DB65" i="2" s="1"/>
  <c r="CZ53" i="2"/>
  <c r="DA53" i="2" s="1"/>
  <c r="DB53" i="2" s="1"/>
  <c r="CZ41" i="2"/>
  <c r="DA41" i="2" s="1"/>
  <c r="DB41" i="2" s="1"/>
  <c r="CZ29" i="2"/>
  <c r="DA29" i="2" s="1"/>
  <c r="DB29" i="2" s="1"/>
  <c r="CZ17" i="2"/>
  <c r="DA17" i="2" s="1"/>
  <c r="DB17" i="2" s="1"/>
  <c r="DE213" i="2"/>
  <c r="DF213" i="2" s="1"/>
  <c r="DG213" i="2" s="1"/>
  <c r="DE201" i="2"/>
  <c r="DF201" i="2" s="1"/>
  <c r="DG201" i="2" s="1"/>
  <c r="DE189" i="2"/>
  <c r="DF189" i="2" s="1"/>
  <c r="DG189" i="2" s="1"/>
  <c r="DE177" i="2"/>
  <c r="DF177" i="2" s="1"/>
  <c r="DG177" i="2" s="1"/>
  <c r="DE165" i="2"/>
  <c r="DF165" i="2" s="1"/>
  <c r="DG165" i="2" s="1"/>
  <c r="DE153" i="2"/>
  <c r="DF153" i="2" s="1"/>
  <c r="DG153" i="2" s="1"/>
  <c r="DE141" i="2"/>
  <c r="DF141" i="2" s="1"/>
  <c r="DG141" i="2" s="1"/>
  <c r="DE129" i="2"/>
  <c r="DF129" i="2" s="1"/>
  <c r="DG129" i="2" s="1"/>
  <c r="DE117" i="2"/>
  <c r="DF117" i="2" s="1"/>
  <c r="DG117" i="2" s="1"/>
  <c r="DE105" i="2"/>
  <c r="DF105" i="2" s="1"/>
  <c r="DG105" i="2" s="1"/>
  <c r="DE93" i="2"/>
  <c r="DF93" i="2" s="1"/>
  <c r="DG93" i="2" s="1"/>
  <c r="DE81" i="2"/>
  <c r="DF81" i="2" s="1"/>
  <c r="DG81" i="2" s="1"/>
  <c r="DE69" i="2"/>
  <c r="DF69" i="2" s="1"/>
  <c r="DG69" i="2" s="1"/>
  <c r="DE57" i="2"/>
  <c r="DF57" i="2" s="1"/>
  <c r="DG57" i="2" s="1"/>
  <c r="DE45" i="2"/>
  <c r="DF45" i="2" s="1"/>
  <c r="DG45" i="2" s="1"/>
  <c r="DE33" i="2"/>
  <c r="DF33" i="2" s="1"/>
  <c r="DG33" i="2" s="1"/>
  <c r="DE21" i="2"/>
  <c r="DF21" i="2" s="1"/>
  <c r="DG21" i="2" s="1"/>
  <c r="DE9" i="2"/>
  <c r="DF9" i="2" s="1"/>
  <c r="DG9" i="2" s="1"/>
  <c r="DE212" i="2"/>
  <c r="DF212" i="2" s="1"/>
  <c r="DG212" i="2" s="1"/>
  <c r="DE200" i="2"/>
  <c r="DF200" i="2" s="1"/>
  <c r="DG200" i="2" s="1"/>
  <c r="DE188" i="2"/>
  <c r="DF188" i="2" s="1"/>
  <c r="DG188" i="2" s="1"/>
  <c r="DE176" i="2"/>
  <c r="DF176" i="2" s="1"/>
  <c r="DG176" i="2" s="1"/>
  <c r="DE164" i="2"/>
  <c r="DF164" i="2" s="1"/>
  <c r="DG164" i="2" s="1"/>
  <c r="DE152" i="2"/>
  <c r="DF152" i="2" s="1"/>
  <c r="DG152" i="2" s="1"/>
  <c r="DE140" i="2"/>
  <c r="DF140" i="2" s="1"/>
  <c r="DG140" i="2" s="1"/>
  <c r="DE128" i="2"/>
  <c r="DF128" i="2" s="1"/>
  <c r="DG128" i="2" s="1"/>
  <c r="DE116" i="2"/>
  <c r="DF116" i="2" s="1"/>
  <c r="DG116" i="2" s="1"/>
  <c r="DE104" i="2"/>
  <c r="DF104" i="2" s="1"/>
  <c r="DG104" i="2" s="1"/>
  <c r="DE92" i="2"/>
  <c r="DF92" i="2" s="1"/>
  <c r="DG92" i="2" s="1"/>
  <c r="DE80" i="2"/>
  <c r="DF80" i="2" s="1"/>
  <c r="DG80" i="2" s="1"/>
  <c r="DE68" i="2"/>
  <c r="DF68" i="2" s="1"/>
  <c r="DG68" i="2" s="1"/>
  <c r="DE56" i="2"/>
  <c r="DF56" i="2" s="1"/>
  <c r="DG56" i="2" s="1"/>
  <c r="DE44" i="2"/>
  <c r="DF44" i="2" s="1"/>
  <c r="DG44" i="2" s="1"/>
  <c r="DE32" i="2"/>
  <c r="DF32" i="2" s="1"/>
  <c r="DG32" i="2" s="1"/>
  <c r="DE20" i="2"/>
  <c r="DF20" i="2" s="1"/>
  <c r="DG20" i="2" s="1"/>
  <c r="DE8" i="2"/>
  <c r="DF8" i="2" s="1"/>
  <c r="DG8" i="2" s="1"/>
  <c r="CU10" i="2"/>
  <c r="CV10" i="2" s="1"/>
  <c r="CW10" i="2" s="1"/>
  <c r="CU128" i="2"/>
  <c r="CV128" i="2" s="1"/>
  <c r="CW128" i="2" s="1"/>
  <c r="CU116" i="2"/>
  <c r="CV116" i="2" s="1"/>
  <c r="CW116" i="2" s="1"/>
  <c r="CU104" i="2"/>
  <c r="CV104" i="2" s="1"/>
  <c r="CW104" i="2" s="1"/>
  <c r="CU92" i="2"/>
  <c r="CV92" i="2" s="1"/>
  <c r="CW92" i="2" s="1"/>
  <c r="CU80" i="2"/>
  <c r="CV80" i="2" s="1"/>
  <c r="CW80" i="2" s="1"/>
  <c r="CU68" i="2"/>
  <c r="CV68" i="2" s="1"/>
  <c r="CW68" i="2" s="1"/>
  <c r="CU56" i="2"/>
  <c r="CV56" i="2" s="1"/>
  <c r="CW56" i="2" s="1"/>
  <c r="CU44" i="2"/>
  <c r="CV44" i="2" s="1"/>
  <c r="CW44" i="2" s="1"/>
  <c r="CU32" i="2"/>
  <c r="CV32" i="2" s="1"/>
  <c r="CW32" i="2" s="1"/>
  <c r="CU20" i="2"/>
  <c r="CV20" i="2" s="1"/>
  <c r="CW20" i="2" s="1"/>
  <c r="CZ219" i="2"/>
  <c r="DA219" i="2" s="1"/>
  <c r="DB219" i="2" s="1"/>
  <c r="CZ207" i="2"/>
  <c r="DA207" i="2" s="1"/>
  <c r="DB207" i="2" s="1"/>
  <c r="CZ195" i="2"/>
  <c r="DA195" i="2" s="1"/>
  <c r="DB195" i="2" s="1"/>
  <c r="CZ183" i="2"/>
  <c r="DA183" i="2" s="1"/>
  <c r="DB183" i="2" s="1"/>
  <c r="CZ171" i="2"/>
  <c r="DA171" i="2" s="1"/>
  <c r="DB171" i="2" s="1"/>
  <c r="CZ159" i="2"/>
  <c r="DA159" i="2" s="1"/>
  <c r="DB159" i="2" s="1"/>
  <c r="CZ147" i="2"/>
  <c r="DA147" i="2" s="1"/>
  <c r="DB147" i="2" s="1"/>
  <c r="CZ135" i="2"/>
  <c r="DA135" i="2" s="1"/>
  <c r="DB135" i="2" s="1"/>
  <c r="CZ123" i="2"/>
  <c r="DA123" i="2" s="1"/>
  <c r="DB123" i="2" s="1"/>
  <c r="CZ111" i="2"/>
  <c r="DA111" i="2" s="1"/>
  <c r="DB111" i="2" s="1"/>
  <c r="CZ99" i="2"/>
  <c r="DA99" i="2" s="1"/>
  <c r="DB99" i="2" s="1"/>
  <c r="CZ87" i="2"/>
  <c r="DA87" i="2" s="1"/>
  <c r="DB87" i="2" s="1"/>
  <c r="CZ75" i="2"/>
  <c r="DA75" i="2" s="1"/>
  <c r="DB75" i="2" s="1"/>
  <c r="CZ63" i="2"/>
  <c r="DA63" i="2" s="1"/>
  <c r="DB63" i="2" s="1"/>
  <c r="CZ51" i="2"/>
  <c r="DA51" i="2" s="1"/>
  <c r="DB51" i="2" s="1"/>
  <c r="CZ39" i="2"/>
  <c r="DA39" i="2" s="1"/>
  <c r="DB39" i="2" s="1"/>
  <c r="CZ27" i="2"/>
  <c r="DA27" i="2" s="1"/>
  <c r="DB27" i="2" s="1"/>
  <c r="CZ15" i="2"/>
  <c r="DA15" i="2" s="1"/>
  <c r="DB15" i="2" s="1"/>
  <c r="DE211" i="2"/>
  <c r="DF211" i="2" s="1"/>
  <c r="DG211" i="2" s="1"/>
  <c r="DE199" i="2"/>
  <c r="DF199" i="2" s="1"/>
  <c r="DG199" i="2" s="1"/>
  <c r="DE187" i="2"/>
  <c r="DF187" i="2" s="1"/>
  <c r="DG187" i="2" s="1"/>
  <c r="DE175" i="2"/>
  <c r="DF175" i="2" s="1"/>
  <c r="DG175" i="2" s="1"/>
  <c r="DE163" i="2"/>
  <c r="DF163" i="2" s="1"/>
  <c r="DG163" i="2" s="1"/>
  <c r="DE151" i="2"/>
  <c r="DF151" i="2" s="1"/>
  <c r="DG151" i="2" s="1"/>
  <c r="DE139" i="2"/>
  <c r="DF139" i="2" s="1"/>
  <c r="DG139" i="2" s="1"/>
  <c r="DE127" i="2"/>
  <c r="DF127" i="2" s="1"/>
  <c r="DG127" i="2" s="1"/>
  <c r="DE115" i="2"/>
  <c r="DF115" i="2" s="1"/>
  <c r="DG115" i="2" s="1"/>
  <c r="DE103" i="2"/>
  <c r="DF103" i="2" s="1"/>
  <c r="DG103" i="2" s="1"/>
  <c r="DE91" i="2"/>
  <c r="DF91" i="2" s="1"/>
  <c r="DG91" i="2" s="1"/>
  <c r="DE79" i="2"/>
  <c r="DF79" i="2" s="1"/>
  <c r="DG79" i="2" s="1"/>
  <c r="DE67" i="2"/>
  <c r="DF67" i="2" s="1"/>
  <c r="DG67" i="2" s="1"/>
  <c r="DE55" i="2"/>
  <c r="DF55" i="2" s="1"/>
  <c r="DG55" i="2" s="1"/>
  <c r="DE43" i="2"/>
  <c r="DF43" i="2" s="1"/>
  <c r="DG43" i="2" s="1"/>
  <c r="DE31" i="2"/>
  <c r="DF31" i="2" s="1"/>
  <c r="DG31" i="2" s="1"/>
  <c r="DE19" i="2"/>
  <c r="DF19" i="2" s="1"/>
  <c r="DG19" i="2" s="1"/>
  <c r="DE7" i="2"/>
  <c r="DF7" i="2" s="1"/>
  <c r="DG7" i="2" s="1"/>
  <c r="CZ218" i="2"/>
  <c r="DA218" i="2" s="1"/>
  <c r="DB218" i="2" s="1"/>
  <c r="CZ206" i="2"/>
  <c r="DA206" i="2" s="1"/>
  <c r="DB206" i="2" s="1"/>
  <c r="CZ194" i="2"/>
  <c r="DA194" i="2" s="1"/>
  <c r="DB194" i="2" s="1"/>
  <c r="CZ182" i="2"/>
  <c r="DA182" i="2" s="1"/>
  <c r="DB182" i="2" s="1"/>
  <c r="CZ170" i="2"/>
  <c r="DA170" i="2" s="1"/>
  <c r="DB170" i="2" s="1"/>
  <c r="CZ158" i="2"/>
  <c r="DA158" i="2" s="1"/>
  <c r="DB158" i="2" s="1"/>
  <c r="CZ146" i="2"/>
  <c r="DA146" i="2" s="1"/>
  <c r="DB146" i="2" s="1"/>
  <c r="CZ134" i="2"/>
  <c r="DA134" i="2" s="1"/>
  <c r="DB134" i="2" s="1"/>
  <c r="CZ122" i="2"/>
  <c r="DA122" i="2" s="1"/>
  <c r="DB122" i="2" s="1"/>
  <c r="CZ110" i="2"/>
  <c r="DA110" i="2" s="1"/>
  <c r="DB110" i="2" s="1"/>
  <c r="CZ98" i="2"/>
  <c r="DA98" i="2" s="1"/>
  <c r="DB98" i="2" s="1"/>
  <c r="CZ86" i="2"/>
  <c r="DA86" i="2" s="1"/>
  <c r="DB86" i="2" s="1"/>
  <c r="CZ74" i="2"/>
  <c r="DA74" i="2" s="1"/>
  <c r="DB74" i="2" s="1"/>
  <c r="CZ62" i="2"/>
  <c r="DA62" i="2" s="1"/>
  <c r="DB62" i="2" s="1"/>
  <c r="CZ50" i="2"/>
  <c r="DA50" i="2" s="1"/>
  <c r="DB50" i="2" s="1"/>
  <c r="CZ38" i="2"/>
  <c r="DA38" i="2" s="1"/>
  <c r="DB38" i="2" s="1"/>
  <c r="CZ26" i="2"/>
  <c r="DA26" i="2" s="1"/>
  <c r="DB26" i="2" s="1"/>
  <c r="CZ14" i="2"/>
  <c r="DA14" i="2" s="1"/>
  <c r="DB14" i="2" s="1"/>
  <c r="DJ147" i="2"/>
  <c r="DK147" i="2" s="1"/>
  <c r="DL147" i="2" s="1"/>
  <c r="V212" i="5"/>
  <c r="V212" i="4"/>
  <c r="V140" i="5"/>
  <c r="V140" i="4"/>
  <c r="V68" i="5"/>
  <c r="V68" i="4"/>
  <c r="DL129" i="2"/>
  <c r="DO219" i="2"/>
  <c r="DP219" i="2" s="1"/>
  <c r="DQ219" i="2" s="1"/>
  <c r="DO207" i="2"/>
  <c r="DP207" i="2" s="1"/>
  <c r="DQ207" i="2" s="1"/>
  <c r="DO195" i="2"/>
  <c r="DP195" i="2" s="1"/>
  <c r="DQ195" i="2" s="1"/>
  <c r="DO183" i="2"/>
  <c r="DP183" i="2" s="1"/>
  <c r="DQ183" i="2" s="1"/>
  <c r="DO171" i="2"/>
  <c r="DP171" i="2" s="1"/>
  <c r="DQ171" i="2" s="1"/>
  <c r="DO159" i="2"/>
  <c r="DP159" i="2" s="1"/>
  <c r="DQ159" i="2" s="1"/>
  <c r="DO147" i="2"/>
  <c r="DP147" i="2" s="1"/>
  <c r="DQ147" i="2" s="1"/>
  <c r="DO123" i="2"/>
  <c r="DP123" i="2" s="1"/>
  <c r="DQ123" i="2" s="1"/>
  <c r="DO111" i="2"/>
  <c r="DP111" i="2" s="1"/>
  <c r="DQ111" i="2" s="1"/>
  <c r="DO99" i="2"/>
  <c r="DP99" i="2" s="1"/>
  <c r="DQ99" i="2" s="1"/>
  <c r="DJ203" i="2"/>
  <c r="DK203" i="2" s="1"/>
  <c r="DL203" i="2" s="1"/>
  <c r="DJ87" i="2"/>
  <c r="DK87" i="2" s="1"/>
  <c r="DL87" i="2" s="1"/>
  <c r="DL117" i="2"/>
  <c r="DO218" i="2"/>
  <c r="DP218" i="2" s="1"/>
  <c r="DQ218" i="2" s="1"/>
  <c r="DO206" i="2"/>
  <c r="DP206" i="2" s="1"/>
  <c r="DQ206" i="2" s="1"/>
  <c r="DO194" i="2"/>
  <c r="DP194" i="2" s="1"/>
  <c r="DQ194" i="2" s="1"/>
  <c r="DO182" i="2"/>
  <c r="DP182" i="2" s="1"/>
  <c r="DQ182" i="2" s="1"/>
  <c r="DO170" i="2"/>
  <c r="DP170" i="2" s="1"/>
  <c r="DQ170" i="2" s="1"/>
  <c r="DO158" i="2"/>
  <c r="DP158" i="2" s="1"/>
  <c r="DQ158" i="2" s="1"/>
  <c r="DO146" i="2"/>
  <c r="DP146" i="2" s="1"/>
  <c r="DQ146" i="2" s="1"/>
  <c r="DO134" i="2"/>
  <c r="DP134" i="2" s="1"/>
  <c r="DQ134" i="2" s="1"/>
  <c r="DO122" i="2"/>
  <c r="DP122" i="2" s="1"/>
  <c r="DQ122" i="2" s="1"/>
  <c r="DO110" i="2"/>
  <c r="DP110" i="2" s="1"/>
  <c r="DQ110" i="2" s="1"/>
  <c r="DO86" i="2"/>
  <c r="DP86" i="2" s="1"/>
  <c r="DQ86" i="2" s="1"/>
  <c r="DO62" i="2"/>
  <c r="DP62" i="2" s="1"/>
  <c r="DQ62" i="2" s="1"/>
  <c r="DO38" i="2"/>
  <c r="DP38" i="2" s="1"/>
  <c r="DQ38" i="2" s="1"/>
  <c r="DO14" i="2"/>
  <c r="DP14" i="2" s="1"/>
  <c r="DQ14" i="2" s="1"/>
  <c r="DO209" i="2"/>
  <c r="DP209" i="2" s="1"/>
  <c r="DQ209" i="2" s="1"/>
  <c r="CZ6" i="2"/>
  <c r="DA6" i="2" s="1"/>
  <c r="DB6" i="2" s="1"/>
  <c r="CZ208" i="2"/>
  <c r="DA208" i="2" s="1"/>
  <c r="DB208" i="2" s="1"/>
  <c r="CZ196" i="2"/>
  <c r="DA196" i="2" s="1"/>
  <c r="DB196" i="2" s="1"/>
  <c r="CZ184" i="2"/>
  <c r="DA184" i="2" s="1"/>
  <c r="DB184" i="2" s="1"/>
  <c r="CZ172" i="2"/>
  <c r="DA172" i="2" s="1"/>
  <c r="DB172" i="2" s="1"/>
  <c r="CZ160" i="2"/>
  <c r="DA160" i="2" s="1"/>
  <c r="DB160" i="2" s="1"/>
  <c r="CZ148" i="2"/>
  <c r="DA148" i="2" s="1"/>
  <c r="DB148" i="2" s="1"/>
  <c r="CZ136" i="2"/>
  <c r="DA136" i="2" s="1"/>
  <c r="DB136" i="2" s="1"/>
  <c r="CZ124" i="2"/>
  <c r="DA124" i="2" s="1"/>
  <c r="DB124" i="2" s="1"/>
  <c r="CZ112" i="2"/>
  <c r="DA112" i="2" s="1"/>
  <c r="DB112" i="2" s="1"/>
  <c r="CZ100" i="2"/>
  <c r="DA100" i="2" s="1"/>
  <c r="DB100" i="2" s="1"/>
  <c r="CZ88" i="2"/>
  <c r="DA88" i="2" s="1"/>
  <c r="DB88" i="2" s="1"/>
  <c r="CZ76" i="2"/>
  <c r="DA76" i="2" s="1"/>
  <c r="DB76" i="2" s="1"/>
  <c r="CZ64" i="2"/>
  <c r="DA64" i="2" s="1"/>
  <c r="DB64" i="2" s="1"/>
  <c r="CZ52" i="2"/>
  <c r="DA52" i="2" s="1"/>
  <c r="DB52" i="2" s="1"/>
  <c r="CZ40" i="2"/>
  <c r="DA40" i="2" s="1"/>
  <c r="DB40" i="2" s="1"/>
  <c r="CZ28" i="2"/>
  <c r="DA28" i="2" s="1"/>
  <c r="DB28" i="2" s="1"/>
  <c r="CZ16" i="2"/>
  <c r="DA16" i="2" s="1"/>
  <c r="DB16" i="2" s="1"/>
  <c r="DJ171" i="2"/>
  <c r="DK171" i="2" s="1"/>
  <c r="DL171" i="2" s="1"/>
  <c r="DJ27" i="2"/>
  <c r="DK27" i="2" s="1"/>
  <c r="DL27" i="2" s="1"/>
  <c r="V200" i="5"/>
  <c r="V200" i="4"/>
  <c r="V128" i="5"/>
  <c r="V128" i="4"/>
  <c r="V56" i="5"/>
  <c r="V56" i="4"/>
  <c r="DL105" i="2"/>
  <c r="DO133" i="2"/>
  <c r="DP133" i="2" s="1"/>
  <c r="DQ133" i="2" s="1"/>
  <c r="DO149" i="2"/>
  <c r="DP149" i="2" s="1"/>
  <c r="DQ149" i="2" s="1"/>
  <c r="DB215" i="2"/>
  <c r="DB203" i="2"/>
  <c r="DB191" i="2"/>
  <c r="DB179" i="2"/>
  <c r="DB167" i="2"/>
  <c r="DB155" i="2"/>
  <c r="DB143" i="2"/>
  <c r="DB131" i="2"/>
  <c r="DB119" i="2"/>
  <c r="DB107" i="2"/>
  <c r="DB95" i="2"/>
  <c r="DB83" i="2"/>
  <c r="DB71" i="2"/>
  <c r="DB59" i="2"/>
  <c r="DB47" i="2"/>
  <c r="DB35" i="2"/>
  <c r="DB23" i="2"/>
  <c r="DB11" i="2"/>
  <c r="DJ212" i="2"/>
  <c r="DK212" i="2" s="1"/>
  <c r="DL212" i="2" s="1"/>
  <c r="DJ200" i="2"/>
  <c r="DK200" i="2" s="1"/>
  <c r="DL200" i="2" s="1"/>
  <c r="DJ188" i="2"/>
  <c r="DK188" i="2" s="1"/>
  <c r="DL188" i="2" s="1"/>
  <c r="DJ176" i="2"/>
  <c r="DK176" i="2" s="1"/>
  <c r="DL176" i="2" s="1"/>
  <c r="DJ164" i="2"/>
  <c r="DK164" i="2" s="1"/>
  <c r="DL164" i="2" s="1"/>
  <c r="DJ152" i="2"/>
  <c r="DK152" i="2" s="1"/>
  <c r="DL152" i="2" s="1"/>
  <c r="DJ140" i="2"/>
  <c r="DK140" i="2" s="1"/>
  <c r="DL140" i="2" s="1"/>
  <c r="DJ128" i="2"/>
  <c r="DK128" i="2" s="1"/>
  <c r="DL128" i="2" s="1"/>
  <c r="DJ116" i="2"/>
  <c r="DK116" i="2" s="1"/>
  <c r="DL116" i="2" s="1"/>
  <c r="DJ104" i="2"/>
  <c r="DK104" i="2" s="1"/>
  <c r="DL104" i="2" s="1"/>
  <c r="DJ92" i="2"/>
  <c r="DK92" i="2" s="1"/>
  <c r="DL92" i="2" s="1"/>
  <c r="DJ80" i="2"/>
  <c r="DK80" i="2" s="1"/>
  <c r="DL80" i="2" s="1"/>
  <c r="DJ68" i="2"/>
  <c r="DK68" i="2" s="1"/>
  <c r="DL68" i="2" s="1"/>
  <c r="DJ56" i="2"/>
  <c r="DK56" i="2" s="1"/>
  <c r="DL56" i="2" s="1"/>
  <c r="DJ44" i="2"/>
  <c r="DK44" i="2" s="1"/>
  <c r="DL44" i="2" s="1"/>
  <c r="DJ32" i="2"/>
  <c r="DK32" i="2" s="1"/>
  <c r="DL32" i="2" s="1"/>
  <c r="DJ20" i="2"/>
  <c r="DK20" i="2" s="1"/>
  <c r="DL20" i="2" s="1"/>
  <c r="DJ8" i="2"/>
  <c r="DK8" i="2" s="1"/>
  <c r="DL8" i="2" s="1"/>
  <c r="DJ111" i="2"/>
  <c r="DK111" i="2" s="1"/>
  <c r="DL111" i="2" s="1"/>
  <c r="DL93" i="2"/>
  <c r="DO132" i="2"/>
  <c r="DP132" i="2" s="1"/>
  <c r="DQ132" i="2" s="1"/>
  <c r="DO108" i="2"/>
  <c r="DP108" i="2" s="1"/>
  <c r="DQ108" i="2" s="1"/>
  <c r="DO96" i="2"/>
  <c r="DP96" i="2" s="1"/>
  <c r="DQ96" i="2" s="1"/>
  <c r="DO84" i="2"/>
  <c r="DP84" i="2" s="1"/>
  <c r="DQ84" i="2" s="1"/>
  <c r="DO72" i="2"/>
  <c r="DP72" i="2" s="1"/>
  <c r="DQ72" i="2" s="1"/>
  <c r="DO60" i="2"/>
  <c r="DP60" i="2" s="1"/>
  <c r="DQ60" i="2" s="1"/>
  <c r="DO48" i="2"/>
  <c r="DP48" i="2" s="1"/>
  <c r="DQ48" i="2" s="1"/>
  <c r="DO36" i="2"/>
  <c r="DP36" i="2" s="1"/>
  <c r="DQ36" i="2" s="1"/>
  <c r="DO24" i="2"/>
  <c r="DP24" i="2" s="1"/>
  <c r="DQ24" i="2" s="1"/>
  <c r="DO12" i="2"/>
  <c r="DP12" i="2" s="1"/>
  <c r="DQ12" i="2" s="1"/>
  <c r="DG186" i="2"/>
  <c r="DG150" i="2"/>
  <c r="DG114" i="2"/>
  <c r="DG78" i="2"/>
  <c r="DG42" i="2"/>
  <c r="DG18" i="2"/>
  <c r="DG10" i="2"/>
  <c r="DJ211" i="2"/>
  <c r="DK211" i="2" s="1"/>
  <c r="DL211" i="2" s="1"/>
  <c r="DJ199" i="2"/>
  <c r="DK199" i="2" s="1"/>
  <c r="DL199" i="2" s="1"/>
  <c r="DJ187" i="2"/>
  <c r="DK187" i="2" s="1"/>
  <c r="DL187" i="2" s="1"/>
  <c r="DJ175" i="2"/>
  <c r="DK175" i="2" s="1"/>
  <c r="DL175" i="2" s="1"/>
  <c r="DJ163" i="2"/>
  <c r="DK163" i="2" s="1"/>
  <c r="DL163" i="2" s="1"/>
  <c r="DJ151" i="2"/>
  <c r="DK151" i="2" s="1"/>
  <c r="DL151" i="2" s="1"/>
  <c r="DJ139" i="2"/>
  <c r="DK139" i="2" s="1"/>
  <c r="DL139" i="2" s="1"/>
  <c r="DJ127" i="2"/>
  <c r="DK127" i="2" s="1"/>
  <c r="DL127" i="2" s="1"/>
  <c r="DJ115" i="2"/>
  <c r="DK115" i="2" s="1"/>
  <c r="DL115" i="2" s="1"/>
  <c r="DJ103" i="2"/>
  <c r="DK103" i="2" s="1"/>
  <c r="DL103" i="2" s="1"/>
  <c r="DJ91" i="2"/>
  <c r="DK91" i="2" s="1"/>
  <c r="DL91" i="2" s="1"/>
  <c r="DJ79" i="2"/>
  <c r="DK79" i="2" s="1"/>
  <c r="DL79" i="2" s="1"/>
  <c r="DJ67" i="2"/>
  <c r="DK67" i="2" s="1"/>
  <c r="DL67" i="2" s="1"/>
  <c r="DJ55" i="2"/>
  <c r="DK55" i="2" s="1"/>
  <c r="DL55" i="2" s="1"/>
  <c r="DJ43" i="2"/>
  <c r="DK43" i="2" s="1"/>
  <c r="DL43" i="2" s="1"/>
  <c r="DJ31" i="2"/>
  <c r="DK31" i="2" s="1"/>
  <c r="DL31" i="2" s="1"/>
  <c r="DJ19" i="2"/>
  <c r="DK19" i="2" s="1"/>
  <c r="DL19" i="2" s="1"/>
  <c r="DJ7" i="2"/>
  <c r="DK7" i="2" s="1"/>
  <c r="DL7" i="2" s="1"/>
  <c r="DJ195" i="2"/>
  <c r="DK195" i="2" s="1"/>
  <c r="DL195" i="2" s="1"/>
  <c r="DJ167" i="2"/>
  <c r="DK167" i="2" s="1"/>
  <c r="DL167" i="2" s="1"/>
  <c r="DJ51" i="2"/>
  <c r="DK51" i="2" s="1"/>
  <c r="DL51" i="2" s="1"/>
  <c r="V188" i="5"/>
  <c r="V188" i="4"/>
  <c r="V116" i="5"/>
  <c r="V116" i="4"/>
  <c r="V44" i="5"/>
  <c r="V44" i="4"/>
  <c r="DL81" i="2"/>
  <c r="DO215" i="2"/>
  <c r="DP215" i="2" s="1"/>
  <c r="DQ215" i="2" s="1"/>
  <c r="DO203" i="2"/>
  <c r="DP203" i="2" s="1"/>
  <c r="DQ203" i="2" s="1"/>
  <c r="DO191" i="2"/>
  <c r="DP191" i="2" s="1"/>
  <c r="DQ191" i="2" s="1"/>
  <c r="DO179" i="2"/>
  <c r="DP179" i="2" s="1"/>
  <c r="DQ179" i="2" s="1"/>
  <c r="DO167" i="2"/>
  <c r="DP167" i="2" s="1"/>
  <c r="DQ167" i="2" s="1"/>
  <c r="DO155" i="2"/>
  <c r="DP155" i="2" s="1"/>
  <c r="DQ155" i="2" s="1"/>
  <c r="DO173" i="2"/>
  <c r="DP173" i="2" s="1"/>
  <c r="DQ173" i="2" s="1"/>
  <c r="DJ210" i="2"/>
  <c r="DK210" i="2" s="1"/>
  <c r="DL210" i="2" s="1"/>
  <c r="DJ198" i="2"/>
  <c r="DK198" i="2" s="1"/>
  <c r="DL198" i="2" s="1"/>
  <c r="DJ186" i="2"/>
  <c r="DK186" i="2" s="1"/>
  <c r="DL186" i="2" s="1"/>
  <c r="DJ174" i="2"/>
  <c r="DK174" i="2" s="1"/>
  <c r="DL174" i="2" s="1"/>
  <c r="DJ162" i="2"/>
  <c r="DK162" i="2" s="1"/>
  <c r="DL162" i="2" s="1"/>
  <c r="DJ150" i="2"/>
  <c r="DK150" i="2" s="1"/>
  <c r="DL150" i="2" s="1"/>
  <c r="DJ138" i="2"/>
  <c r="DK138" i="2" s="1"/>
  <c r="DL138" i="2" s="1"/>
  <c r="DJ126" i="2"/>
  <c r="DK126" i="2" s="1"/>
  <c r="DL126" i="2" s="1"/>
  <c r="DJ114" i="2"/>
  <c r="DK114" i="2" s="1"/>
  <c r="DL114" i="2" s="1"/>
  <c r="DJ102" i="2"/>
  <c r="DK102" i="2" s="1"/>
  <c r="DL102" i="2" s="1"/>
  <c r="DJ90" i="2"/>
  <c r="DK90" i="2" s="1"/>
  <c r="DL90" i="2" s="1"/>
  <c r="DJ78" i="2"/>
  <c r="DK78" i="2" s="1"/>
  <c r="DL78" i="2" s="1"/>
  <c r="DJ66" i="2"/>
  <c r="DK66" i="2" s="1"/>
  <c r="DL66" i="2" s="1"/>
  <c r="DJ54" i="2"/>
  <c r="DK54" i="2" s="1"/>
  <c r="DL54" i="2" s="1"/>
  <c r="DJ42" i="2"/>
  <c r="DK42" i="2" s="1"/>
  <c r="DL42" i="2" s="1"/>
  <c r="DJ30" i="2"/>
  <c r="DK30" i="2" s="1"/>
  <c r="DL30" i="2" s="1"/>
  <c r="DJ18" i="2"/>
  <c r="DK18" i="2" s="1"/>
  <c r="DL18" i="2" s="1"/>
  <c r="DJ135" i="2"/>
  <c r="DK135" i="2" s="1"/>
  <c r="DL135" i="2" s="1"/>
  <c r="DL213" i="2"/>
  <c r="DL69" i="2"/>
  <c r="DO214" i="2"/>
  <c r="DP214" i="2" s="1"/>
  <c r="DQ214" i="2" s="1"/>
  <c r="DO202" i="2"/>
  <c r="DP202" i="2" s="1"/>
  <c r="DQ202" i="2" s="1"/>
  <c r="DO190" i="2"/>
  <c r="DP190" i="2" s="1"/>
  <c r="DQ190" i="2" s="1"/>
  <c r="DO178" i="2"/>
  <c r="DP178" i="2" s="1"/>
  <c r="DQ178" i="2" s="1"/>
  <c r="DO166" i="2"/>
  <c r="DP166" i="2" s="1"/>
  <c r="DQ166" i="2" s="1"/>
  <c r="DO154" i="2"/>
  <c r="DP154" i="2" s="1"/>
  <c r="DQ154" i="2" s="1"/>
  <c r="DO142" i="2"/>
  <c r="DP142" i="2" s="1"/>
  <c r="DQ142" i="2" s="1"/>
  <c r="DO130" i="2"/>
  <c r="DP130" i="2" s="1"/>
  <c r="DQ130" i="2" s="1"/>
  <c r="DO118" i="2"/>
  <c r="DP118" i="2" s="1"/>
  <c r="DQ118" i="2" s="1"/>
  <c r="DO106" i="2"/>
  <c r="DP106" i="2" s="1"/>
  <c r="DQ106" i="2" s="1"/>
  <c r="DO94" i="2"/>
  <c r="DP94" i="2" s="1"/>
  <c r="DQ94" i="2" s="1"/>
  <c r="DO82" i="2"/>
  <c r="DP82" i="2" s="1"/>
  <c r="DQ82" i="2" s="1"/>
  <c r="DO70" i="2"/>
  <c r="DP70" i="2" s="1"/>
  <c r="DQ70" i="2" s="1"/>
  <c r="DO58" i="2"/>
  <c r="DP58" i="2" s="1"/>
  <c r="DQ58" i="2" s="1"/>
  <c r="DO46" i="2"/>
  <c r="DP46" i="2" s="1"/>
  <c r="DQ46" i="2" s="1"/>
  <c r="DO34" i="2"/>
  <c r="DP34" i="2" s="1"/>
  <c r="DQ34" i="2" s="1"/>
  <c r="DO22" i="2"/>
  <c r="DP22" i="2" s="1"/>
  <c r="DQ22" i="2" s="1"/>
  <c r="DO10" i="2"/>
  <c r="DP10" i="2" s="1"/>
  <c r="DQ10" i="2" s="1"/>
  <c r="DB212" i="2"/>
  <c r="DB200" i="2"/>
  <c r="DB188" i="2"/>
  <c r="DB176" i="2"/>
  <c r="DB164" i="2"/>
  <c r="DB152" i="2"/>
  <c r="DB140" i="2"/>
  <c r="DB128" i="2"/>
  <c r="DB116" i="2"/>
  <c r="DB104" i="2"/>
  <c r="DB92" i="2"/>
  <c r="DB80" i="2"/>
  <c r="DB68" i="2"/>
  <c r="DB56" i="2"/>
  <c r="DB44" i="2"/>
  <c r="DB32" i="2"/>
  <c r="DB20" i="2"/>
  <c r="DB8" i="2"/>
  <c r="DE54" i="2"/>
  <c r="DF54" i="2" s="1"/>
  <c r="DG54" i="2" s="1"/>
  <c r="DE11" i="2"/>
  <c r="DF11" i="2" s="1"/>
  <c r="DG11" i="2" s="1"/>
  <c r="DJ209" i="2"/>
  <c r="DK209" i="2" s="1"/>
  <c r="DL209" i="2" s="1"/>
  <c r="DJ197" i="2"/>
  <c r="DK197" i="2" s="1"/>
  <c r="DL197" i="2" s="1"/>
  <c r="DJ185" i="2"/>
  <c r="DK185" i="2" s="1"/>
  <c r="DL185" i="2" s="1"/>
  <c r="DJ173" i="2"/>
  <c r="DK173" i="2" s="1"/>
  <c r="DL173" i="2" s="1"/>
  <c r="DJ161" i="2"/>
  <c r="DK161" i="2" s="1"/>
  <c r="DL161" i="2" s="1"/>
  <c r="DJ149" i="2"/>
  <c r="DK149" i="2" s="1"/>
  <c r="DL149" i="2" s="1"/>
  <c r="DJ137" i="2"/>
  <c r="DK137" i="2" s="1"/>
  <c r="DL137" i="2" s="1"/>
  <c r="DJ125" i="2"/>
  <c r="DK125" i="2" s="1"/>
  <c r="DL125" i="2" s="1"/>
  <c r="DJ113" i="2"/>
  <c r="DK113" i="2" s="1"/>
  <c r="DL113" i="2" s="1"/>
  <c r="DJ101" i="2"/>
  <c r="DK101" i="2" s="1"/>
  <c r="DL101" i="2" s="1"/>
  <c r="DJ89" i="2"/>
  <c r="DK89" i="2" s="1"/>
  <c r="DL89" i="2" s="1"/>
  <c r="DJ77" i="2"/>
  <c r="DK77" i="2" s="1"/>
  <c r="DL77" i="2" s="1"/>
  <c r="DJ65" i="2"/>
  <c r="DK65" i="2" s="1"/>
  <c r="DL65" i="2" s="1"/>
  <c r="DJ53" i="2"/>
  <c r="DK53" i="2" s="1"/>
  <c r="DL53" i="2" s="1"/>
  <c r="DJ41" i="2"/>
  <c r="DK41" i="2" s="1"/>
  <c r="DL41" i="2" s="1"/>
  <c r="DJ29" i="2"/>
  <c r="DK29" i="2" s="1"/>
  <c r="DL29" i="2" s="1"/>
  <c r="DJ17" i="2"/>
  <c r="DK17" i="2" s="1"/>
  <c r="DL17" i="2" s="1"/>
  <c r="DJ219" i="2"/>
  <c r="DK219" i="2" s="1"/>
  <c r="DL219" i="2" s="1"/>
  <c r="DJ191" i="2"/>
  <c r="DK191" i="2" s="1"/>
  <c r="DL191" i="2" s="1"/>
  <c r="DJ75" i="2"/>
  <c r="DK75" i="2" s="1"/>
  <c r="DL75" i="2" s="1"/>
  <c r="V176" i="5"/>
  <c r="V176" i="4"/>
  <c r="V104" i="5"/>
  <c r="V104" i="4"/>
  <c r="V32" i="5"/>
  <c r="V32" i="4"/>
  <c r="DL201" i="2"/>
  <c r="DL57" i="2"/>
  <c r="DO117" i="2"/>
  <c r="DP117" i="2" s="1"/>
  <c r="DQ117" i="2" s="1"/>
  <c r="DO105" i="2"/>
  <c r="DP105" i="2" s="1"/>
  <c r="DQ105" i="2" s="1"/>
  <c r="DO81" i="2"/>
  <c r="DP81" i="2" s="1"/>
  <c r="DQ81" i="2" s="1"/>
  <c r="DO57" i="2"/>
  <c r="DP57" i="2" s="1"/>
  <c r="DQ57" i="2" s="1"/>
  <c r="DO33" i="2"/>
  <c r="DP33" i="2" s="1"/>
  <c r="DQ33" i="2" s="1"/>
  <c r="DO9" i="2"/>
  <c r="DP9" i="2" s="1"/>
  <c r="DQ9" i="2" s="1"/>
  <c r="DO197" i="2"/>
  <c r="DP197" i="2" s="1"/>
  <c r="DQ197" i="2" s="1"/>
  <c r="DE198" i="2"/>
  <c r="DF198" i="2" s="1"/>
  <c r="DG198" i="2" s="1"/>
  <c r="DE162" i="2"/>
  <c r="DF162" i="2" s="1"/>
  <c r="DG162" i="2" s="1"/>
  <c r="DE126" i="2"/>
  <c r="DF126" i="2" s="1"/>
  <c r="DG126" i="2" s="1"/>
  <c r="DE90" i="2"/>
  <c r="DF90" i="2" s="1"/>
  <c r="DG90" i="2" s="1"/>
  <c r="DJ159" i="2"/>
  <c r="DK159" i="2" s="1"/>
  <c r="DL159" i="2" s="1"/>
  <c r="DJ15" i="2"/>
  <c r="DK15" i="2" s="1"/>
  <c r="DL15" i="2" s="1"/>
  <c r="DL189" i="2"/>
  <c r="DL45" i="2"/>
  <c r="DO212" i="2"/>
  <c r="DP212" i="2" s="1"/>
  <c r="DQ212" i="2" s="1"/>
  <c r="DO200" i="2"/>
  <c r="DP200" i="2" s="1"/>
  <c r="DQ200" i="2" s="1"/>
  <c r="DO188" i="2"/>
  <c r="DP188" i="2" s="1"/>
  <c r="DQ188" i="2" s="1"/>
  <c r="DO176" i="2"/>
  <c r="DP176" i="2" s="1"/>
  <c r="DQ176" i="2" s="1"/>
  <c r="DO164" i="2"/>
  <c r="DP164" i="2" s="1"/>
  <c r="DQ164" i="2" s="1"/>
  <c r="DO152" i="2"/>
  <c r="DP152" i="2" s="1"/>
  <c r="DQ152" i="2" s="1"/>
  <c r="DO140" i="2"/>
  <c r="DP140" i="2" s="1"/>
  <c r="DQ140" i="2" s="1"/>
  <c r="DO128" i="2"/>
  <c r="DP128" i="2" s="1"/>
  <c r="DQ128" i="2" s="1"/>
  <c r="DE30" i="2"/>
  <c r="DF30" i="2" s="1"/>
  <c r="DG30" i="2" s="1"/>
  <c r="DJ215" i="2"/>
  <c r="DK215" i="2" s="1"/>
  <c r="DL215" i="2" s="1"/>
  <c r="DJ99" i="2"/>
  <c r="DK99" i="2" s="1"/>
  <c r="DL99" i="2" s="1"/>
  <c r="V164" i="5"/>
  <c r="V164" i="4"/>
  <c r="V92" i="5"/>
  <c r="V92" i="4"/>
  <c r="V20" i="5"/>
  <c r="V20" i="4"/>
  <c r="DL177" i="2"/>
  <c r="DL33" i="2"/>
  <c r="DO211" i="2"/>
  <c r="DP211" i="2" s="1"/>
  <c r="DQ211" i="2" s="1"/>
  <c r="DO199" i="2"/>
  <c r="DP199" i="2" s="1"/>
  <c r="DQ199" i="2" s="1"/>
  <c r="DO187" i="2"/>
  <c r="DP187" i="2" s="1"/>
  <c r="DQ187" i="2" s="1"/>
  <c r="DO175" i="2"/>
  <c r="DP175" i="2" s="1"/>
  <c r="DQ175" i="2" s="1"/>
  <c r="DO163" i="2"/>
  <c r="DP163" i="2" s="1"/>
  <c r="DQ163" i="2" s="1"/>
  <c r="DO151" i="2"/>
  <c r="DP151" i="2" s="1"/>
  <c r="DQ151" i="2" s="1"/>
  <c r="DO139" i="2"/>
  <c r="DP139" i="2" s="1"/>
  <c r="DQ139" i="2" s="1"/>
  <c r="DO127" i="2"/>
  <c r="DP127" i="2" s="1"/>
  <c r="DQ127" i="2" s="1"/>
  <c r="DO115" i="2"/>
  <c r="DP115" i="2" s="1"/>
  <c r="DQ115" i="2" s="1"/>
  <c r="DO103" i="2"/>
  <c r="DP103" i="2" s="1"/>
  <c r="DQ103" i="2" s="1"/>
  <c r="DO91" i="2"/>
  <c r="DP91" i="2" s="1"/>
  <c r="DQ91" i="2" s="1"/>
  <c r="DO79" i="2"/>
  <c r="DP79" i="2" s="1"/>
  <c r="DQ79" i="2" s="1"/>
  <c r="DO67" i="2"/>
  <c r="DP67" i="2" s="1"/>
  <c r="DQ67" i="2" s="1"/>
  <c r="DO55" i="2"/>
  <c r="DP55" i="2" s="1"/>
  <c r="DQ55" i="2" s="1"/>
  <c r="DO43" i="2"/>
  <c r="DP43" i="2" s="1"/>
  <c r="DQ43" i="2" s="1"/>
  <c r="DO31" i="2"/>
  <c r="DP31" i="2" s="1"/>
  <c r="DQ31" i="2" s="1"/>
  <c r="DO19" i="2"/>
  <c r="DP19" i="2" s="1"/>
  <c r="DQ19" i="2" s="1"/>
  <c r="DO7" i="2"/>
  <c r="DP7" i="2" s="1"/>
  <c r="DQ7" i="2" s="1"/>
  <c r="DJ218" i="2"/>
  <c r="DK218" i="2" s="1"/>
  <c r="DL218" i="2" s="1"/>
  <c r="DJ206" i="2"/>
  <c r="DK206" i="2" s="1"/>
  <c r="DL206" i="2" s="1"/>
  <c r="DJ194" i="2"/>
  <c r="DK194" i="2" s="1"/>
  <c r="DL194" i="2" s="1"/>
  <c r="DJ182" i="2"/>
  <c r="DK182" i="2" s="1"/>
  <c r="DL182" i="2" s="1"/>
  <c r="DJ170" i="2"/>
  <c r="DK170" i="2" s="1"/>
  <c r="DL170" i="2" s="1"/>
  <c r="DJ158" i="2"/>
  <c r="DK158" i="2" s="1"/>
  <c r="DL158" i="2" s="1"/>
  <c r="DJ146" i="2"/>
  <c r="DK146" i="2" s="1"/>
  <c r="DL146" i="2" s="1"/>
  <c r="DJ134" i="2"/>
  <c r="DK134" i="2" s="1"/>
  <c r="DL134" i="2" s="1"/>
  <c r="DJ122" i="2"/>
  <c r="DK122" i="2" s="1"/>
  <c r="DL122" i="2" s="1"/>
  <c r="DJ110" i="2"/>
  <c r="DK110" i="2" s="1"/>
  <c r="DL110" i="2" s="1"/>
  <c r="DJ98" i="2"/>
  <c r="DK98" i="2" s="1"/>
  <c r="DL98" i="2" s="1"/>
  <c r="DJ86" i="2"/>
  <c r="DK86" i="2" s="1"/>
  <c r="DL86" i="2" s="1"/>
  <c r="DJ74" i="2"/>
  <c r="DK74" i="2" s="1"/>
  <c r="DL74" i="2" s="1"/>
  <c r="DJ62" i="2"/>
  <c r="DK62" i="2" s="1"/>
  <c r="DL62" i="2" s="1"/>
  <c r="DJ50" i="2"/>
  <c r="DK50" i="2" s="1"/>
  <c r="DL50" i="2" s="1"/>
  <c r="DJ38" i="2"/>
  <c r="DK38" i="2" s="1"/>
  <c r="DL38" i="2" s="1"/>
  <c r="DJ26" i="2"/>
  <c r="DK26" i="2" s="1"/>
  <c r="DL26" i="2" s="1"/>
  <c r="DJ14" i="2"/>
  <c r="DK14" i="2" s="1"/>
  <c r="DL14" i="2" s="1"/>
  <c r="DJ183" i="2"/>
  <c r="DK183" i="2" s="1"/>
  <c r="DL183" i="2" s="1"/>
  <c r="DJ39" i="2"/>
  <c r="DK39" i="2" s="1"/>
  <c r="DL39" i="2" s="1"/>
  <c r="DL165" i="2"/>
  <c r="DL21" i="2"/>
  <c r="DO138" i="2"/>
  <c r="DP138" i="2" s="1"/>
  <c r="DQ138" i="2" s="1"/>
  <c r="DO126" i="2"/>
  <c r="DP126" i="2" s="1"/>
  <c r="DQ126" i="2" s="1"/>
  <c r="DO161" i="2"/>
  <c r="DP161" i="2" s="1"/>
  <c r="DQ161" i="2" s="1"/>
  <c r="DG60" i="2"/>
  <c r="DG36" i="2"/>
  <c r="DG24" i="2"/>
  <c r="DG12" i="2"/>
  <c r="DE210" i="2"/>
  <c r="DF210" i="2" s="1"/>
  <c r="DG210" i="2" s="1"/>
  <c r="DE48" i="2"/>
  <c r="DF48" i="2" s="1"/>
  <c r="DG48" i="2" s="1"/>
  <c r="DL205" i="2"/>
  <c r="DL193" i="2"/>
  <c r="DL181" i="2"/>
  <c r="DL169" i="2"/>
  <c r="DL157" i="2"/>
  <c r="DL133" i="2"/>
  <c r="DL121" i="2"/>
  <c r="DL109" i="2"/>
  <c r="DL97" i="2"/>
  <c r="DL85" i="2"/>
  <c r="DL61" i="2"/>
  <c r="DL49" i="2"/>
  <c r="DL37" i="2"/>
  <c r="DL25" i="2"/>
  <c r="DL13" i="2"/>
  <c r="DJ123" i="2"/>
  <c r="DK123" i="2" s="1"/>
  <c r="DL123" i="2" s="1"/>
  <c r="V152" i="5"/>
  <c r="V152" i="4"/>
  <c r="V80" i="5"/>
  <c r="V80" i="4"/>
  <c r="V8" i="5"/>
  <c r="V8" i="4"/>
  <c r="DL153" i="2"/>
  <c r="DL9" i="2"/>
  <c r="DE174" i="2"/>
  <c r="DF174" i="2" s="1"/>
  <c r="DG174" i="2" s="1"/>
  <c r="DE138" i="2"/>
  <c r="DF138" i="2" s="1"/>
  <c r="DG138" i="2" s="1"/>
  <c r="DE102" i="2"/>
  <c r="DF102" i="2" s="1"/>
  <c r="DG102" i="2" s="1"/>
  <c r="DE66" i="2"/>
  <c r="DF66" i="2" s="1"/>
  <c r="DG66" i="2" s="1"/>
  <c r="DJ207" i="2"/>
  <c r="DK207" i="2" s="1"/>
  <c r="DL207" i="2" s="1"/>
  <c r="DJ179" i="2"/>
  <c r="DK179" i="2" s="1"/>
  <c r="DL179" i="2" s="1"/>
  <c r="DJ63" i="2"/>
  <c r="DK63" i="2" s="1"/>
  <c r="DL63" i="2" s="1"/>
  <c r="DJ217" i="2"/>
  <c r="DK217" i="2" s="1"/>
  <c r="DL217" i="2" s="1"/>
  <c r="DJ145" i="2"/>
  <c r="DK145" i="2" s="1"/>
  <c r="DL145" i="2" s="1"/>
  <c r="DJ73" i="2"/>
  <c r="DK73" i="2" s="1"/>
  <c r="DL73" i="2" s="1"/>
  <c r="DL141" i="2"/>
  <c r="DO6" i="2"/>
  <c r="DP6" i="2" s="1"/>
  <c r="DQ6" i="2" s="1"/>
  <c r="DO208" i="2"/>
  <c r="DP208" i="2" s="1"/>
  <c r="DQ208" i="2" s="1"/>
  <c r="DO196" i="2"/>
  <c r="DP196" i="2" s="1"/>
  <c r="DQ196" i="2" s="1"/>
  <c r="DO184" i="2"/>
  <c r="DP184" i="2" s="1"/>
  <c r="DQ184" i="2" s="1"/>
  <c r="DO172" i="2"/>
  <c r="DP172" i="2" s="1"/>
  <c r="DQ172" i="2" s="1"/>
  <c r="DO160" i="2"/>
  <c r="DP160" i="2" s="1"/>
  <c r="DQ160" i="2" s="1"/>
  <c r="DO148" i="2"/>
  <c r="DP148" i="2" s="1"/>
  <c r="DQ148" i="2" s="1"/>
  <c r="DO185" i="2"/>
  <c r="DP185" i="2" s="1"/>
  <c r="DQ185" i="2" s="1"/>
  <c r="DJ6" i="2"/>
  <c r="DK6" i="2" s="1"/>
  <c r="DL6" i="2" s="1"/>
  <c r="DJ208" i="2"/>
  <c r="DK208" i="2" s="1"/>
  <c r="DL208" i="2" s="1"/>
  <c r="DJ196" i="2"/>
  <c r="DK196" i="2" s="1"/>
  <c r="DL196" i="2" s="1"/>
  <c r="DJ184" i="2"/>
  <c r="DK184" i="2" s="1"/>
  <c r="DL184" i="2" s="1"/>
  <c r="DJ172" i="2"/>
  <c r="DK172" i="2" s="1"/>
  <c r="DL172" i="2" s="1"/>
  <c r="DJ160" i="2"/>
  <c r="DK160" i="2" s="1"/>
  <c r="DL160" i="2" s="1"/>
  <c r="DJ148" i="2"/>
  <c r="DK148" i="2" s="1"/>
  <c r="DL148" i="2" s="1"/>
  <c r="DJ136" i="2"/>
  <c r="DK136" i="2" s="1"/>
  <c r="DL136" i="2" s="1"/>
  <c r="DJ124" i="2"/>
  <c r="DK124" i="2" s="1"/>
  <c r="DL124" i="2" s="1"/>
  <c r="DJ112" i="2"/>
  <c r="DK112" i="2" s="1"/>
  <c r="DL112" i="2" s="1"/>
  <c r="DJ100" i="2"/>
  <c r="DK100" i="2" s="1"/>
  <c r="DL100" i="2" s="1"/>
  <c r="DJ88" i="2"/>
  <c r="DK88" i="2" s="1"/>
  <c r="DL88" i="2" s="1"/>
  <c r="DJ76" i="2"/>
  <c r="DK76" i="2" s="1"/>
  <c r="DL76" i="2" s="1"/>
  <c r="DJ64" i="2"/>
  <c r="DK64" i="2" s="1"/>
  <c r="DL64" i="2" s="1"/>
  <c r="DJ52" i="2"/>
  <c r="DK52" i="2" s="1"/>
  <c r="DL52" i="2" s="1"/>
  <c r="DJ40" i="2"/>
  <c r="DK40" i="2" s="1"/>
  <c r="DL40" i="2" s="1"/>
  <c r="DJ28" i="2"/>
  <c r="DK28" i="2" s="1"/>
  <c r="DL28" i="2" s="1"/>
  <c r="DJ16" i="2"/>
  <c r="DK16" i="2" s="1"/>
  <c r="DL16" i="2" s="1"/>
  <c r="DL216" i="2"/>
  <c r="DL204" i="2"/>
  <c r="DL192" i="2"/>
  <c r="DL180" i="2"/>
  <c r="DL168" i="2"/>
  <c r="DL156" i="2"/>
  <c r="DL144" i="2"/>
  <c r="DL132" i="2"/>
  <c r="DL120" i="2"/>
  <c r="DL108" i="2"/>
  <c r="DL96" i="2"/>
  <c r="DL84" i="2"/>
  <c r="DL72" i="2"/>
  <c r="DL60" i="2"/>
  <c r="DL48" i="2"/>
  <c r="DL36" i="2"/>
  <c r="DL24" i="2"/>
  <c r="DL12" i="2"/>
  <c r="DO104" i="2"/>
  <c r="DP104" i="2" s="1"/>
  <c r="DQ104" i="2" s="1"/>
  <c r="DO80" i="2"/>
  <c r="DP80" i="2" s="1"/>
  <c r="DQ80" i="2" s="1"/>
  <c r="DO56" i="2"/>
  <c r="DP56" i="2" s="1"/>
  <c r="DQ56" i="2" s="1"/>
  <c r="DO32" i="2"/>
  <c r="DP32" i="2" s="1"/>
  <c r="DQ32" i="2" s="1"/>
  <c r="DQ136" i="2"/>
  <c r="W38" i="5"/>
  <c r="W38" i="4"/>
  <c r="DT217" i="2"/>
  <c r="DU217" i="2" s="1"/>
  <c r="DV217" i="2" s="1"/>
  <c r="DT205" i="2"/>
  <c r="DU205" i="2" s="1"/>
  <c r="DV205" i="2" s="1"/>
  <c r="DT193" i="2"/>
  <c r="DU193" i="2" s="1"/>
  <c r="DV193" i="2" s="1"/>
  <c r="DT181" i="2"/>
  <c r="DU181" i="2" s="1"/>
  <c r="DV181" i="2" s="1"/>
  <c r="DT169" i="2"/>
  <c r="DU169" i="2" s="1"/>
  <c r="DV169" i="2" s="1"/>
  <c r="DT157" i="2"/>
  <c r="DU157" i="2" s="1"/>
  <c r="DV157" i="2" s="1"/>
  <c r="DT145" i="2"/>
  <c r="DU145" i="2" s="1"/>
  <c r="DV145" i="2" s="1"/>
  <c r="DT133" i="2"/>
  <c r="DU133" i="2" s="1"/>
  <c r="DV133" i="2" s="1"/>
  <c r="DT121" i="2"/>
  <c r="DU121" i="2" s="1"/>
  <c r="DV121" i="2" s="1"/>
  <c r="DT109" i="2"/>
  <c r="DU109" i="2" s="1"/>
  <c r="DV109" i="2" s="1"/>
  <c r="DT97" i="2"/>
  <c r="DU97" i="2" s="1"/>
  <c r="DV97" i="2" s="1"/>
  <c r="DT85" i="2"/>
  <c r="DU85" i="2" s="1"/>
  <c r="DV85" i="2" s="1"/>
  <c r="DT73" i="2"/>
  <c r="DU73" i="2" s="1"/>
  <c r="DV73" i="2" s="1"/>
  <c r="DT61" i="2"/>
  <c r="DU61" i="2" s="1"/>
  <c r="DV61" i="2" s="1"/>
  <c r="DT49" i="2"/>
  <c r="DU49" i="2" s="1"/>
  <c r="DV49" i="2" s="1"/>
  <c r="DT37" i="2"/>
  <c r="DU37" i="2" s="1"/>
  <c r="DV37" i="2" s="1"/>
  <c r="DT25" i="2"/>
  <c r="DU25" i="2" s="1"/>
  <c r="DV25" i="2" s="1"/>
  <c r="DT13" i="2"/>
  <c r="DU13" i="2" s="1"/>
  <c r="DV13" i="2" s="1"/>
  <c r="DT197" i="2"/>
  <c r="DU197" i="2" s="1"/>
  <c r="DV197" i="2" s="1"/>
  <c r="DT149" i="2"/>
  <c r="DU149" i="2" s="1"/>
  <c r="DV149" i="2" s="1"/>
  <c r="DT101" i="2"/>
  <c r="DU101" i="2" s="1"/>
  <c r="DV101" i="2" s="1"/>
  <c r="DT53" i="2"/>
  <c r="DU53" i="2" s="1"/>
  <c r="DV53" i="2" s="1"/>
  <c r="DV215" i="2"/>
  <c r="X141" i="5"/>
  <c r="X141" i="4"/>
  <c r="X69" i="5"/>
  <c r="X69" i="4"/>
  <c r="Y190" i="5"/>
  <c r="Y190" i="4"/>
  <c r="DY102" i="2"/>
  <c r="DZ102" i="2" s="1"/>
  <c r="EA102" i="2" s="1"/>
  <c r="DL155" i="2"/>
  <c r="DL143" i="2"/>
  <c r="DL131" i="2"/>
  <c r="DL119" i="2"/>
  <c r="DL107" i="2"/>
  <c r="DL95" i="2"/>
  <c r="DL83" i="2"/>
  <c r="DL71" i="2"/>
  <c r="DL59" i="2"/>
  <c r="DL47" i="2"/>
  <c r="DL35" i="2"/>
  <c r="DL23" i="2"/>
  <c r="DL11" i="2"/>
  <c r="DQ177" i="2"/>
  <c r="DQ129" i="2"/>
  <c r="DT196" i="2"/>
  <c r="DU196" i="2" s="1"/>
  <c r="DV196" i="2" s="1"/>
  <c r="DT148" i="2"/>
  <c r="DU148" i="2" s="1"/>
  <c r="DV148" i="2" s="1"/>
  <c r="DT100" i="2"/>
  <c r="DU100" i="2" s="1"/>
  <c r="DV100" i="2" s="1"/>
  <c r="DT52" i="2"/>
  <c r="DU52" i="2" s="1"/>
  <c r="DV52" i="2" s="1"/>
  <c r="DV214" i="2"/>
  <c r="DV142" i="2"/>
  <c r="DV70" i="2"/>
  <c r="Y178" i="5"/>
  <c r="Y178" i="4"/>
  <c r="Y94" i="5"/>
  <c r="Y94" i="4"/>
  <c r="DO210" i="2"/>
  <c r="DP210" i="2" s="1"/>
  <c r="DQ210" i="2" s="1"/>
  <c r="DO198" i="2"/>
  <c r="DP198" i="2" s="1"/>
  <c r="DQ198" i="2" s="1"/>
  <c r="DO186" i="2"/>
  <c r="DP186" i="2" s="1"/>
  <c r="DQ186" i="2" s="1"/>
  <c r="DO174" i="2"/>
  <c r="DP174" i="2" s="1"/>
  <c r="DQ174" i="2" s="1"/>
  <c r="DO162" i="2"/>
  <c r="DP162" i="2" s="1"/>
  <c r="DQ162" i="2" s="1"/>
  <c r="DO150" i="2"/>
  <c r="DP150" i="2" s="1"/>
  <c r="DQ150" i="2" s="1"/>
  <c r="DO75" i="2"/>
  <c r="DP75" i="2" s="1"/>
  <c r="DQ75" i="2" s="1"/>
  <c r="DO51" i="2"/>
  <c r="DP51" i="2" s="1"/>
  <c r="DQ51" i="2" s="1"/>
  <c r="DO27" i="2"/>
  <c r="DP27" i="2" s="1"/>
  <c r="DQ27" i="2" s="1"/>
  <c r="DO121" i="2"/>
  <c r="DP121" i="2" s="1"/>
  <c r="DQ121" i="2" s="1"/>
  <c r="DT59" i="2"/>
  <c r="DU59" i="2" s="1"/>
  <c r="DV59" i="2" s="1"/>
  <c r="DT47" i="2"/>
  <c r="DU47" i="2" s="1"/>
  <c r="DV47" i="2" s="1"/>
  <c r="DT35" i="2"/>
  <c r="DU35" i="2" s="1"/>
  <c r="DV35" i="2" s="1"/>
  <c r="DT23" i="2"/>
  <c r="DU23" i="2" s="1"/>
  <c r="DV23" i="2" s="1"/>
  <c r="DT11" i="2"/>
  <c r="DU11" i="2" s="1"/>
  <c r="DV11" i="2" s="1"/>
  <c r="DT192" i="2"/>
  <c r="DU192" i="2" s="1"/>
  <c r="DV192" i="2" s="1"/>
  <c r="DT144" i="2"/>
  <c r="DU144" i="2" s="1"/>
  <c r="DV144" i="2" s="1"/>
  <c r="DT96" i="2"/>
  <c r="DU96" i="2" s="1"/>
  <c r="DV96" i="2" s="1"/>
  <c r="DV203" i="2"/>
  <c r="DV131" i="2"/>
  <c r="DV57" i="2"/>
  <c r="Y82" i="5"/>
  <c r="Y82" i="4"/>
  <c r="Z204" i="5"/>
  <c r="Z204" i="4"/>
  <c r="Z168" i="5"/>
  <c r="Z168" i="4"/>
  <c r="Z132" i="5"/>
  <c r="Z132" i="4"/>
  <c r="Z96" i="5"/>
  <c r="Z96" i="4"/>
  <c r="Z60" i="5"/>
  <c r="Z60" i="4"/>
  <c r="Z24" i="4"/>
  <c r="Z24" i="5"/>
  <c r="DO135" i="2"/>
  <c r="DP135" i="2" s="1"/>
  <c r="DQ135" i="2" s="1"/>
  <c r="DO98" i="2"/>
  <c r="DP98" i="2" s="1"/>
  <c r="DQ98" i="2" s="1"/>
  <c r="DO74" i="2"/>
  <c r="DP74" i="2" s="1"/>
  <c r="DQ74" i="2" s="1"/>
  <c r="DO50" i="2"/>
  <c r="DP50" i="2" s="1"/>
  <c r="DQ50" i="2" s="1"/>
  <c r="DO26" i="2"/>
  <c r="DP26" i="2" s="1"/>
  <c r="DQ26" i="2" s="1"/>
  <c r="DO120" i="2"/>
  <c r="DP120" i="2" s="1"/>
  <c r="DQ120" i="2" s="1"/>
  <c r="W122" i="5"/>
  <c r="W74" i="4"/>
  <c r="W74" i="5"/>
  <c r="W26" i="5"/>
  <c r="W26" i="4"/>
  <c r="DT58" i="2"/>
  <c r="DU58" i="2" s="1"/>
  <c r="DV58" i="2" s="1"/>
  <c r="DT46" i="2"/>
  <c r="DU46" i="2" s="1"/>
  <c r="DV46" i="2" s="1"/>
  <c r="DT34" i="2"/>
  <c r="DU34" i="2" s="1"/>
  <c r="DV34" i="2" s="1"/>
  <c r="DT10" i="2"/>
  <c r="DU10" i="2" s="1"/>
  <c r="DV10" i="2" s="1"/>
  <c r="DT185" i="2"/>
  <c r="DU185" i="2" s="1"/>
  <c r="DV185" i="2" s="1"/>
  <c r="DT137" i="2"/>
  <c r="DU137" i="2" s="1"/>
  <c r="DV137" i="2" s="1"/>
  <c r="DT89" i="2"/>
  <c r="DU89" i="2" s="1"/>
  <c r="DV89" i="2" s="1"/>
  <c r="DV202" i="2"/>
  <c r="DV130" i="2"/>
  <c r="X54" i="5"/>
  <c r="X54" i="4"/>
  <c r="DY162" i="2"/>
  <c r="DZ162" i="2" s="1"/>
  <c r="EA162" i="2" s="1"/>
  <c r="ED217" i="2"/>
  <c r="EE217" i="2" s="1"/>
  <c r="EF217" i="2" s="1"/>
  <c r="ED205" i="2"/>
  <c r="EE205" i="2" s="1"/>
  <c r="EF205" i="2" s="1"/>
  <c r="ED193" i="2"/>
  <c r="EE193" i="2" s="1"/>
  <c r="EF193" i="2" s="1"/>
  <c r="ED181" i="2"/>
  <c r="EE181" i="2" s="1"/>
  <c r="EF181" i="2" s="1"/>
  <c r="ED169" i="2"/>
  <c r="EE169" i="2" s="1"/>
  <c r="EF169" i="2" s="1"/>
  <c r="ED157" i="2"/>
  <c r="EE157" i="2" s="1"/>
  <c r="EF157" i="2" s="1"/>
  <c r="ED145" i="2"/>
  <c r="EE145" i="2" s="1"/>
  <c r="EF145" i="2" s="1"/>
  <c r="ED133" i="2"/>
  <c r="EE133" i="2" s="1"/>
  <c r="EF133" i="2" s="1"/>
  <c r="ED121" i="2"/>
  <c r="EE121" i="2" s="1"/>
  <c r="EF121" i="2" s="1"/>
  <c r="ED109" i="2"/>
  <c r="EE109" i="2" s="1"/>
  <c r="EF109" i="2" s="1"/>
  <c r="ED97" i="2"/>
  <c r="EE97" i="2" s="1"/>
  <c r="EF97" i="2" s="1"/>
  <c r="ED85" i="2"/>
  <c r="EE85" i="2" s="1"/>
  <c r="EF85" i="2" s="1"/>
  <c r="ED73" i="2"/>
  <c r="EE73" i="2" s="1"/>
  <c r="EF73" i="2" s="1"/>
  <c r="ED61" i="2"/>
  <c r="EE61" i="2" s="1"/>
  <c r="EF61" i="2" s="1"/>
  <c r="ED49" i="2"/>
  <c r="EE49" i="2" s="1"/>
  <c r="EF49" i="2" s="1"/>
  <c r="ED37" i="2"/>
  <c r="EE37" i="2" s="1"/>
  <c r="EF37" i="2" s="1"/>
  <c r="ED25" i="2"/>
  <c r="EE25" i="2" s="1"/>
  <c r="EF25" i="2" s="1"/>
  <c r="ED13" i="2"/>
  <c r="EE13" i="2" s="1"/>
  <c r="EF13" i="2" s="1"/>
  <c r="DO102" i="2"/>
  <c r="DP102" i="2" s="1"/>
  <c r="DQ102" i="2" s="1"/>
  <c r="DO90" i="2"/>
  <c r="DP90" i="2" s="1"/>
  <c r="DQ90" i="2" s="1"/>
  <c r="DO78" i="2"/>
  <c r="DP78" i="2" s="1"/>
  <c r="DQ78" i="2" s="1"/>
  <c r="DO66" i="2"/>
  <c r="DP66" i="2" s="1"/>
  <c r="DQ66" i="2" s="1"/>
  <c r="DO54" i="2"/>
  <c r="DP54" i="2" s="1"/>
  <c r="DQ54" i="2" s="1"/>
  <c r="DO42" i="2"/>
  <c r="DP42" i="2" s="1"/>
  <c r="DQ42" i="2" s="1"/>
  <c r="DO30" i="2"/>
  <c r="DP30" i="2" s="1"/>
  <c r="DQ30" i="2" s="1"/>
  <c r="DO18" i="2"/>
  <c r="DP18" i="2" s="1"/>
  <c r="DQ18" i="2" s="1"/>
  <c r="DQ97" i="2"/>
  <c r="DQ73" i="2"/>
  <c r="DQ49" i="2"/>
  <c r="DQ25" i="2"/>
  <c r="DQ213" i="2"/>
  <c r="DQ165" i="2"/>
  <c r="DQ69" i="2"/>
  <c r="DQ21" i="2"/>
  <c r="DT213" i="2"/>
  <c r="DU213" i="2" s="1"/>
  <c r="DV213" i="2" s="1"/>
  <c r="DT201" i="2"/>
  <c r="DU201" i="2" s="1"/>
  <c r="DV201" i="2" s="1"/>
  <c r="DT189" i="2"/>
  <c r="DU189" i="2" s="1"/>
  <c r="DV189" i="2" s="1"/>
  <c r="DT177" i="2"/>
  <c r="DU177" i="2" s="1"/>
  <c r="DV177" i="2" s="1"/>
  <c r="DT165" i="2"/>
  <c r="DU165" i="2" s="1"/>
  <c r="DV165" i="2" s="1"/>
  <c r="DT153" i="2"/>
  <c r="DU153" i="2" s="1"/>
  <c r="DV153" i="2" s="1"/>
  <c r="DT141" i="2"/>
  <c r="DU141" i="2" s="1"/>
  <c r="DV141" i="2" s="1"/>
  <c r="DT129" i="2"/>
  <c r="DU129" i="2" s="1"/>
  <c r="DV129" i="2" s="1"/>
  <c r="DT117" i="2"/>
  <c r="DU117" i="2" s="1"/>
  <c r="DV117" i="2" s="1"/>
  <c r="DT105" i="2"/>
  <c r="DU105" i="2" s="1"/>
  <c r="DV105" i="2" s="1"/>
  <c r="DT93" i="2"/>
  <c r="DU93" i="2" s="1"/>
  <c r="DV93" i="2" s="1"/>
  <c r="DT81" i="2"/>
  <c r="DU81" i="2" s="1"/>
  <c r="DV81" i="2" s="1"/>
  <c r="DT69" i="2"/>
  <c r="DU69" i="2" s="1"/>
  <c r="DV69" i="2" s="1"/>
  <c r="DT45" i="2"/>
  <c r="DU45" i="2" s="1"/>
  <c r="DV45" i="2" s="1"/>
  <c r="DT33" i="2"/>
  <c r="DU33" i="2" s="1"/>
  <c r="DV33" i="2" s="1"/>
  <c r="DT9" i="2"/>
  <c r="DU9" i="2" s="1"/>
  <c r="DV9" i="2" s="1"/>
  <c r="DT184" i="2"/>
  <c r="DU184" i="2" s="1"/>
  <c r="DV184" i="2" s="1"/>
  <c r="DT136" i="2"/>
  <c r="DU136" i="2" s="1"/>
  <c r="DV136" i="2" s="1"/>
  <c r="DT88" i="2"/>
  <c r="DU88" i="2" s="1"/>
  <c r="DV88" i="2" s="1"/>
  <c r="DT40" i="2"/>
  <c r="DU40" i="2" s="1"/>
  <c r="DV40" i="2" s="1"/>
  <c r="DV191" i="2"/>
  <c r="DV119" i="2"/>
  <c r="DV42" i="2"/>
  <c r="DY158" i="2"/>
  <c r="DZ158" i="2" s="1"/>
  <c r="EA158" i="2" s="1"/>
  <c r="Y70" i="5"/>
  <c r="Y70" i="4"/>
  <c r="DO137" i="2"/>
  <c r="DP137" i="2" s="1"/>
  <c r="DQ137" i="2" s="1"/>
  <c r="DO125" i="2"/>
  <c r="DP125" i="2" s="1"/>
  <c r="DQ125" i="2" s="1"/>
  <c r="DO113" i="2"/>
  <c r="DP113" i="2" s="1"/>
  <c r="DQ113" i="2" s="1"/>
  <c r="DO101" i="2"/>
  <c r="DP101" i="2" s="1"/>
  <c r="DQ101" i="2" s="1"/>
  <c r="DO89" i="2"/>
  <c r="DP89" i="2" s="1"/>
  <c r="DQ89" i="2" s="1"/>
  <c r="DO77" i="2"/>
  <c r="DP77" i="2" s="1"/>
  <c r="DQ77" i="2" s="1"/>
  <c r="DO65" i="2"/>
  <c r="DP65" i="2" s="1"/>
  <c r="DQ65" i="2" s="1"/>
  <c r="DO53" i="2"/>
  <c r="DP53" i="2" s="1"/>
  <c r="DQ53" i="2" s="1"/>
  <c r="DO41" i="2"/>
  <c r="DP41" i="2" s="1"/>
  <c r="DQ41" i="2" s="1"/>
  <c r="DO29" i="2"/>
  <c r="DP29" i="2" s="1"/>
  <c r="DQ29" i="2" s="1"/>
  <c r="DO17" i="2"/>
  <c r="DP17" i="2" s="1"/>
  <c r="DQ17" i="2" s="1"/>
  <c r="DO20" i="2"/>
  <c r="DP20" i="2" s="1"/>
  <c r="DQ20" i="2" s="1"/>
  <c r="DQ116" i="2"/>
  <c r="DQ68" i="2"/>
  <c r="DT212" i="2"/>
  <c r="DU212" i="2" s="1"/>
  <c r="DV212" i="2" s="1"/>
  <c r="DT200" i="2"/>
  <c r="DU200" i="2" s="1"/>
  <c r="DV200" i="2" s="1"/>
  <c r="DT188" i="2"/>
  <c r="DU188" i="2" s="1"/>
  <c r="DV188" i="2" s="1"/>
  <c r="DT176" i="2"/>
  <c r="DU176" i="2" s="1"/>
  <c r="DV176" i="2" s="1"/>
  <c r="DT164" i="2"/>
  <c r="DU164" i="2" s="1"/>
  <c r="DV164" i="2" s="1"/>
  <c r="DT152" i="2"/>
  <c r="DU152" i="2" s="1"/>
  <c r="DV152" i="2" s="1"/>
  <c r="DT140" i="2"/>
  <c r="DU140" i="2" s="1"/>
  <c r="DV140" i="2" s="1"/>
  <c r="DT128" i="2"/>
  <c r="DU128" i="2" s="1"/>
  <c r="DV128" i="2" s="1"/>
  <c r="DT116" i="2"/>
  <c r="DU116" i="2" s="1"/>
  <c r="DV116" i="2" s="1"/>
  <c r="DT104" i="2"/>
  <c r="DU104" i="2" s="1"/>
  <c r="DV104" i="2" s="1"/>
  <c r="DT92" i="2"/>
  <c r="DU92" i="2" s="1"/>
  <c r="DV92" i="2" s="1"/>
  <c r="DT80" i="2"/>
  <c r="DU80" i="2" s="1"/>
  <c r="DV80" i="2" s="1"/>
  <c r="DT68" i="2"/>
  <c r="DU68" i="2" s="1"/>
  <c r="DV68" i="2" s="1"/>
  <c r="DT44" i="2"/>
  <c r="DU44" i="2" s="1"/>
  <c r="DV44" i="2" s="1"/>
  <c r="DT32" i="2"/>
  <c r="DU32" i="2" s="1"/>
  <c r="DV32" i="2" s="1"/>
  <c r="DT20" i="2"/>
  <c r="DU20" i="2" s="1"/>
  <c r="DV20" i="2" s="1"/>
  <c r="DT8" i="2"/>
  <c r="DU8" i="2" s="1"/>
  <c r="DV8" i="2" s="1"/>
  <c r="DT180" i="2"/>
  <c r="DU180" i="2" s="1"/>
  <c r="DV180" i="2" s="1"/>
  <c r="DT132" i="2"/>
  <c r="DU132" i="2" s="1"/>
  <c r="DV132" i="2" s="1"/>
  <c r="DT84" i="2"/>
  <c r="DU84" i="2" s="1"/>
  <c r="DV84" i="2" s="1"/>
  <c r="DV190" i="2"/>
  <c r="DV118" i="2"/>
  <c r="DV41" i="2"/>
  <c r="Y154" i="5"/>
  <c r="Y154" i="4"/>
  <c r="DO92" i="2"/>
  <c r="DP92" i="2" s="1"/>
  <c r="DQ92" i="2" s="1"/>
  <c r="DO44" i="2"/>
  <c r="DP44" i="2" s="1"/>
  <c r="DQ44" i="2" s="1"/>
  <c r="DQ112" i="2"/>
  <c r="DQ64" i="2"/>
  <c r="DQ16" i="2"/>
  <c r="DT211" i="2"/>
  <c r="DU211" i="2" s="1"/>
  <c r="DV211" i="2" s="1"/>
  <c r="DT199" i="2"/>
  <c r="DU199" i="2" s="1"/>
  <c r="DV199" i="2" s="1"/>
  <c r="DT187" i="2"/>
  <c r="DU187" i="2" s="1"/>
  <c r="DV187" i="2" s="1"/>
  <c r="DT175" i="2"/>
  <c r="DU175" i="2" s="1"/>
  <c r="DV175" i="2" s="1"/>
  <c r="DT163" i="2"/>
  <c r="DU163" i="2" s="1"/>
  <c r="DV163" i="2" s="1"/>
  <c r="DT151" i="2"/>
  <c r="DU151" i="2" s="1"/>
  <c r="DV151" i="2" s="1"/>
  <c r="DT139" i="2"/>
  <c r="DU139" i="2" s="1"/>
  <c r="DV139" i="2" s="1"/>
  <c r="DT127" i="2"/>
  <c r="DU127" i="2" s="1"/>
  <c r="DV127" i="2" s="1"/>
  <c r="DT115" i="2"/>
  <c r="DU115" i="2" s="1"/>
  <c r="DV115" i="2" s="1"/>
  <c r="DT103" i="2"/>
  <c r="DU103" i="2" s="1"/>
  <c r="DV103" i="2" s="1"/>
  <c r="DT91" i="2"/>
  <c r="DU91" i="2" s="1"/>
  <c r="DV91" i="2" s="1"/>
  <c r="DT79" i="2"/>
  <c r="DU79" i="2" s="1"/>
  <c r="DV79" i="2" s="1"/>
  <c r="DT67" i="2"/>
  <c r="DU67" i="2" s="1"/>
  <c r="DV67" i="2" s="1"/>
  <c r="DT55" i="2"/>
  <c r="DU55" i="2" s="1"/>
  <c r="DV55" i="2" s="1"/>
  <c r="DT43" i="2"/>
  <c r="DU43" i="2" s="1"/>
  <c r="DV43" i="2" s="1"/>
  <c r="DT31" i="2"/>
  <c r="DU31" i="2" s="1"/>
  <c r="DV31" i="2" s="1"/>
  <c r="DT19" i="2"/>
  <c r="DU19" i="2" s="1"/>
  <c r="DV19" i="2" s="1"/>
  <c r="DT7" i="2"/>
  <c r="DU7" i="2" s="1"/>
  <c r="DV7" i="2" s="1"/>
  <c r="DT173" i="2"/>
  <c r="DU173" i="2" s="1"/>
  <c r="DV173" i="2" s="1"/>
  <c r="DT125" i="2"/>
  <c r="DU125" i="2" s="1"/>
  <c r="DV125" i="2" s="1"/>
  <c r="DT77" i="2"/>
  <c r="DU77" i="2" s="1"/>
  <c r="DV77" i="2" s="1"/>
  <c r="DT29" i="2"/>
  <c r="DU29" i="2" s="1"/>
  <c r="DV29" i="2" s="1"/>
  <c r="DV179" i="2"/>
  <c r="DV107" i="2"/>
  <c r="DV22" i="2"/>
  <c r="DY186" i="2"/>
  <c r="DZ186" i="2" s="1"/>
  <c r="EA186" i="2" s="1"/>
  <c r="DY174" i="2"/>
  <c r="DZ174" i="2" s="1"/>
  <c r="EA174" i="2" s="1"/>
  <c r="DY138" i="2"/>
  <c r="DZ138" i="2" s="1"/>
  <c r="EA138" i="2" s="1"/>
  <c r="DY126" i="2"/>
  <c r="DZ126" i="2" s="1"/>
  <c r="EA126" i="2" s="1"/>
  <c r="DY114" i="2"/>
  <c r="DZ114" i="2" s="1"/>
  <c r="EA114" i="2" s="1"/>
  <c r="DY90" i="2"/>
  <c r="DZ90" i="2" s="1"/>
  <c r="EA90" i="2" s="1"/>
  <c r="DY66" i="2"/>
  <c r="DZ66" i="2" s="1"/>
  <c r="EA66" i="2" s="1"/>
  <c r="DY54" i="2"/>
  <c r="DZ54" i="2" s="1"/>
  <c r="EA54" i="2" s="1"/>
  <c r="DY42" i="2"/>
  <c r="DZ42" i="2" s="1"/>
  <c r="EA42" i="2" s="1"/>
  <c r="DY18" i="2"/>
  <c r="DZ18" i="2" s="1"/>
  <c r="EA18" i="2" s="1"/>
  <c r="Y46" i="5"/>
  <c r="Y46" i="4"/>
  <c r="Z192" i="5"/>
  <c r="Z192" i="4"/>
  <c r="Z120" i="5"/>
  <c r="Z120" i="4"/>
  <c r="Z84" i="5"/>
  <c r="Z84" i="4"/>
  <c r="Z48" i="4"/>
  <c r="Z48" i="5"/>
  <c r="DQ217" i="2"/>
  <c r="DQ205" i="2"/>
  <c r="DQ193" i="2"/>
  <c r="DQ181" i="2"/>
  <c r="DQ169" i="2"/>
  <c r="DQ157" i="2"/>
  <c r="DQ145" i="2"/>
  <c r="DO114" i="2"/>
  <c r="DP114" i="2" s="1"/>
  <c r="DQ114" i="2" s="1"/>
  <c r="DQ201" i="2"/>
  <c r="DQ153" i="2"/>
  <c r="DT210" i="2"/>
  <c r="DU210" i="2" s="1"/>
  <c r="DV210" i="2" s="1"/>
  <c r="DT198" i="2"/>
  <c r="DU198" i="2" s="1"/>
  <c r="DV198" i="2" s="1"/>
  <c r="DT186" i="2"/>
  <c r="DU186" i="2" s="1"/>
  <c r="DV186" i="2" s="1"/>
  <c r="DT174" i="2"/>
  <c r="DU174" i="2" s="1"/>
  <c r="DV174" i="2" s="1"/>
  <c r="DT162" i="2"/>
  <c r="DU162" i="2" s="1"/>
  <c r="DV162" i="2" s="1"/>
  <c r="DT150" i="2"/>
  <c r="DU150" i="2" s="1"/>
  <c r="DV150" i="2" s="1"/>
  <c r="DT138" i="2"/>
  <c r="DU138" i="2" s="1"/>
  <c r="DV138" i="2" s="1"/>
  <c r="DT126" i="2"/>
  <c r="DU126" i="2" s="1"/>
  <c r="DV126" i="2" s="1"/>
  <c r="DT114" i="2"/>
  <c r="DU114" i="2" s="1"/>
  <c r="DV114" i="2" s="1"/>
  <c r="DT102" i="2"/>
  <c r="DU102" i="2" s="1"/>
  <c r="DV102" i="2" s="1"/>
  <c r="DT90" i="2"/>
  <c r="DU90" i="2" s="1"/>
  <c r="DV90" i="2" s="1"/>
  <c r="DT78" i="2"/>
  <c r="DU78" i="2" s="1"/>
  <c r="DV78" i="2" s="1"/>
  <c r="DT66" i="2"/>
  <c r="DU66" i="2" s="1"/>
  <c r="DV66" i="2" s="1"/>
  <c r="DT54" i="2"/>
  <c r="DU54" i="2" s="1"/>
  <c r="DV54" i="2" s="1"/>
  <c r="DT30" i="2"/>
  <c r="DU30" i="2" s="1"/>
  <c r="DV30" i="2" s="1"/>
  <c r="DT18" i="2"/>
  <c r="DU18" i="2" s="1"/>
  <c r="DV18" i="2" s="1"/>
  <c r="DT6" i="2"/>
  <c r="DU6" i="2" s="1"/>
  <c r="DV6" i="2" s="1"/>
  <c r="DT172" i="2"/>
  <c r="DU172" i="2" s="1"/>
  <c r="DV172" i="2" s="1"/>
  <c r="DT124" i="2"/>
  <c r="DU124" i="2" s="1"/>
  <c r="DV124" i="2" s="1"/>
  <c r="DT76" i="2"/>
  <c r="DU76" i="2" s="1"/>
  <c r="DV76" i="2" s="1"/>
  <c r="DT28" i="2"/>
  <c r="DU28" i="2" s="1"/>
  <c r="DV28" i="2" s="1"/>
  <c r="DV178" i="2"/>
  <c r="DV106" i="2"/>
  <c r="DV21" i="2"/>
  <c r="DY210" i="2"/>
  <c r="DZ210" i="2" s="1"/>
  <c r="EA210" i="2" s="1"/>
  <c r="Y34" i="5"/>
  <c r="Y34" i="4"/>
  <c r="DQ216" i="2"/>
  <c r="DQ192" i="2"/>
  <c r="DQ168" i="2"/>
  <c r="DQ144" i="2"/>
  <c r="DO87" i="2"/>
  <c r="DP87" i="2" s="1"/>
  <c r="DQ87" i="2" s="1"/>
  <c r="DO63" i="2"/>
  <c r="DP63" i="2" s="1"/>
  <c r="DQ63" i="2" s="1"/>
  <c r="DO39" i="2"/>
  <c r="DP39" i="2" s="1"/>
  <c r="DQ39" i="2" s="1"/>
  <c r="DO15" i="2"/>
  <c r="DP15" i="2" s="1"/>
  <c r="DQ15" i="2" s="1"/>
  <c r="DQ8" i="2"/>
  <c r="DT216" i="2"/>
  <c r="DU216" i="2" s="1"/>
  <c r="DV216" i="2" s="1"/>
  <c r="DT168" i="2"/>
  <c r="DU168" i="2" s="1"/>
  <c r="DV168" i="2" s="1"/>
  <c r="DT120" i="2"/>
  <c r="DU120" i="2" s="1"/>
  <c r="DV120" i="2" s="1"/>
  <c r="DV167" i="2"/>
  <c r="DV95" i="2"/>
  <c r="DY6" i="2"/>
  <c r="DZ6" i="2" s="1"/>
  <c r="EA6" i="2" s="1"/>
  <c r="DY208" i="2"/>
  <c r="DZ208" i="2" s="1"/>
  <c r="EA208" i="2" s="1"/>
  <c r="DY196" i="2"/>
  <c r="DZ196" i="2" s="1"/>
  <c r="EA196" i="2" s="1"/>
  <c r="DY184" i="2"/>
  <c r="DZ184" i="2" s="1"/>
  <c r="EA184" i="2" s="1"/>
  <c r="DY172" i="2"/>
  <c r="DZ172" i="2" s="1"/>
  <c r="EA172" i="2" s="1"/>
  <c r="DY160" i="2"/>
  <c r="DZ160" i="2" s="1"/>
  <c r="EA160" i="2" s="1"/>
  <c r="DY148" i="2"/>
  <c r="DZ148" i="2" s="1"/>
  <c r="EA148" i="2" s="1"/>
  <c r="DY136" i="2"/>
  <c r="DZ136" i="2" s="1"/>
  <c r="EA136" i="2" s="1"/>
  <c r="EA112" i="2"/>
  <c r="DY100" i="2"/>
  <c r="DZ100" i="2" s="1"/>
  <c r="EA100" i="2" s="1"/>
  <c r="DY88" i="2"/>
  <c r="DZ88" i="2" s="1"/>
  <c r="EA88" i="2" s="1"/>
  <c r="DY76" i="2"/>
  <c r="DZ76" i="2" s="1"/>
  <c r="EA76" i="2" s="1"/>
  <c r="DY64" i="2"/>
  <c r="DZ64" i="2" s="1"/>
  <c r="EA64" i="2" s="1"/>
  <c r="DY52" i="2"/>
  <c r="DZ52" i="2" s="1"/>
  <c r="EA52" i="2" s="1"/>
  <c r="DY40" i="2"/>
  <c r="DZ40" i="2" s="1"/>
  <c r="EA40" i="2" s="1"/>
  <c r="DY28" i="2"/>
  <c r="DZ28" i="2" s="1"/>
  <c r="EA28" i="2" s="1"/>
  <c r="DY16" i="2"/>
  <c r="DZ16" i="2" s="1"/>
  <c r="EA16" i="2" s="1"/>
  <c r="DY206" i="2"/>
  <c r="DZ206" i="2" s="1"/>
  <c r="EA206" i="2" s="1"/>
  <c r="Y142" i="5"/>
  <c r="Y142" i="4"/>
  <c r="DY30" i="2"/>
  <c r="DZ30" i="2" s="1"/>
  <c r="EA30" i="2" s="1"/>
  <c r="DO204" i="2"/>
  <c r="DP204" i="2" s="1"/>
  <c r="DQ204" i="2" s="1"/>
  <c r="DO180" i="2"/>
  <c r="DP180" i="2" s="1"/>
  <c r="DQ180" i="2" s="1"/>
  <c r="DO156" i="2"/>
  <c r="DP156" i="2" s="1"/>
  <c r="DQ156" i="2" s="1"/>
  <c r="DQ100" i="2"/>
  <c r="DQ52" i="2"/>
  <c r="DT209" i="2"/>
  <c r="DU209" i="2" s="1"/>
  <c r="DV209" i="2" s="1"/>
  <c r="DT161" i="2"/>
  <c r="DU161" i="2" s="1"/>
  <c r="DV161" i="2" s="1"/>
  <c r="DT113" i="2"/>
  <c r="DU113" i="2" s="1"/>
  <c r="DV113" i="2" s="1"/>
  <c r="DT65" i="2"/>
  <c r="DU65" i="2" s="1"/>
  <c r="DV65" i="2" s="1"/>
  <c r="DT17" i="2"/>
  <c r="DU17" i="2" s="1"/>
  <c r="DV17" i="2" s="1"/>
  <c r="DV166" i="2"/>
  <c r="DV94" i="2"/>
  <c r="DY219" i="2"/>
  <c r="DZ219" i="2" s="1"/>
  <c r="EA219" i="2" s="1"/>
  <c r="DY207" i="2"/>
  <c r="DZ207" i="2" s="1"/>
  <c r="EA207" i="2" s="1"/>
  <c r="DY195" i="2"/>
  <c r="DZ195" i="2" s="1"/>
  <c r="EA195" i="2" s="1"/>
  <c r="DY183" i="2"/>
  <c r="DZ183" i="2" s="1"/>
  <c r="EA183" i="2" s="1"/>
  <c r="DY171" i="2"/>
  <c r="DZ171" i="2" s="1"/>
  <c r="EA171" i="2" s="1"/>
  <c r="DY159" i="2"/>
  <c r="DZ159" i="2" s="1"/>
  <c r="EA159" i="2" s="1"/>
  <c r="DY147" i="2"/>
  <c r="DZ147" i="2" s="1"/>
  <c r="EA147" i="2" s="1"/>
  <c r="DY135" i="2"/>
  <c r="DZ135" i="2" s="1"/>
  <c r="EA135" i="2" s="1"/>
  <c r="DY123" i="2"/>
  <c r="DZ123" i="2" s="1"/>
  <c r="EA123" i="2" s="1"/>
  <c r="DY111" i="2"/>
  <c r="DZ111" i="2" s="1"/>
  <c r="EA111" i="2" s="1"/>
  <c r="DY99" i="2"/>
  <c r="DZ99" i="2" s="1"/>
  <c r="EA99" i="2" s="1"/>
  <c r="DY87" i="2"/>
  <c r="DZ87" i="2" s="1"/>
  <c r="EA87" i="2" s="1"/>
  <c r="DY75" i="2"/>
  <c r="DZ75" i="2" s="1"/>
  <c r="EA75" i="2" s="1"/>
  <c r="DY63" i="2"/>
  <c r="DZ63" i="2" s="1"/>
  <c r="EA63" i="2" s="1"/>
  <c r="DY51" i="2"/>
  <c r="DZ51" i="2" s="1"/>
  <c r="EA51" i="2" s="1"/>
  <c r="DY39" i="2"/>
  <c r="DZ39" i="2" s="1"/>
  <c r="EA39" i="2" s="1"/>
  <c r="DY27" i="2"/>
  <c r="DZ27" i="2" s="1"/>
  <c r="EA27" i="2" s="1"/>
  <c r="DY15" i="2"/>
  <c r="DZ15" i="2" s="1"/>
  <c r="EA15" i="2" s="1"/>
  <c r="Y22" i="4"/>
  <c r="Y22" i="5"/>
  <c r="DQ109" i="2"/>
  <c r="DQ85" i="2"/>
  <c r="DQ61" i="2"/>
  <c r="DQ37" i="2"/>
  <c r="DQ13" i="2"/>
  <c r="DQ189" i="2"/>
  <c r="DQ141" i="2"/>
  <c r="DQ93" i="2"/>
  <c r="DQ45" i="2"/>
  <c r="DV219" i="2"/>
  <c r="DV207" i="2"/>
  <c r="DV195" i="2"/>
  <c r="DV183" i="2"/>
  <c r="DV171" i="2"/>
  <c r="DV147" i="2"/>
  <c r="DV135" i="2"/>
  <c r="DV123" i="2"/>
  <c r="DV111" i="2"/>
  <c r="DV99" i="2"/>
  <c r="DV75" i="2"/>
  <c r="DV63" i="2"/>
  <c r="DV51" i="2"/>
  <c r="DV39" i="2"/>
  <c r="DV27" i="2"/>
  <c r="DT208" i="2"/>
  <c r="DU208" i="2" s="1"/>
  <c r="DV208" i="2" s="1"/>
  <c r="DT160" i="2"/>
  <c r="DU160" i="2" s="1"/>
  <c r="DV160" i="2" s="1"/>
  <c r="DT112" i="2"/>
  <c r="DU112" i="2" s="1"/>
  <c r="DV112" i="2" s="1"/>
  <c r="DT64" i="2"/>
  <c r="DU64" i="2" s="1"/>
  <c r="DV64" i="2" s="1"/>
  <c r="DT16" i="2"/>
  <c r="DU16" i="2" s="1"/>
  <c r="DV16" i="2" s="1"/>
  <c r="DT159" i="2"/>
  <c r="DU159" i="2" s="1"/>
  <c r="DV159" i="2" s="1"/>
  <c r="DT87" i="2"/>
  <c r="DU87" i="2" s="1"/>
  <c r="DV87" i="2" s="1"/>
  <c r="DT15" i="2"/>
  <c r="DU15" i="2" s="1"/>
  <c r="DV15" i="2" s="1"/>
  <c r="DV155" i="2"/>
  <c r="DV83" i="2"/>
  <c r="DY218" i="2"/>
  <c r="DZ218" i="2" s="1"/>
  <c r="EA218" i="2" s="1"/>
  <c r="DY182" i="2"/>
  <c r="DZ182" i="2" s="1"/>
  <c r="EA182" i="2" s="1"/>
  <c r="DY170" i="2"/>
  <c r="DZ170" i="2" s="1"/>
  <c r="EA170" i="2" s="1"/>
  <c r="Y10" i="4"/>
  <c r="Y10" i="5"/>
  <c r="Y106" i="5"/>
  <c r="Y106" i="4"/>
  <c r="Z216" i="5"/>
  <c r="Z216" i="4"/>
  <c r="Z180" i="5"/>
  <c r="Z180" i="4"/>
  <c r="Z72" i="4"/>
  <c r="Z72" i="5"/>
  <c r="Z36" i="5"/>
  <c r="Z36" i="4"/>
  <c r="DQ143" i="2"/>
  <c r="DQ131" i="2"/>
  <c r="DQ119" i="2"/>
  <c r="DQ107" i="2"/>
  <c r="DQ95" i="2"/>
  <c r="DQ83" i="2"/>
  <c r="DQ71" i="2"/>
  <c r="DQ59" i="2"/>
  <c r="DQ47" i="2"/>
  <c r="DQ35" i="2"/>
  <c r="DO23" i="2"/>
  <c r="DP23" i="2" s="1"/>
  <c r="DQ23" i="2" s="1"/>
  <c r="DO11" i="2"/>
  <c r="DP11" i="2" s="1"/>
  <c r="DQ11" i="2" s="1"/>
  <c r="DV218" i="2"/>
  <c r="DV206" i="2"/>
  <c r="DV194" i="2"/>
  <c r="DV182" i="2"/>
  <c r="DV170" i="2"/>
  <c r="DV146" i="2"/>
  <c r="DV134" i="2"/>
  <c r="DV122" i="2"/>
  <c r="DV110" i="2"/>
  <c r="DV98" i="2"/>
  <c r="DV74" i="2"/>
  <c r="DV62" i="2"/>
  <c r="DV50" i="2"/>
  <c r="DV38" i="2"/>
  <c r="DV26" i="2"/>
  <c r="DT204" i="2"/>
  <c r="DU204" i="2" s="1"/>
  <c r="DV204" i="2" s="1"/>
  <c r="DT156" i="2"/>
  <c r="DU156" i="2" s="1"/>
  <c r="DV156" i="2" s="1"/>
  <c r="DT108" i="2"/>
  <c r="DU108" i="2" s="1"/>
  <c r="DV108" i="2" s="1"/>
  <c r="DT158" i="2"/>
  <c r="DU158" i="2" s="1"/>
  <c r="DV158" i="2" s="1"/>
  <c r="DT86" i="2"/>
  <c r="DU86" i="2" s="1"/>
  <c r="DV86" i="2" s="1"/>
  <c r="DT14" i="2"/>
  <c r="DU14" i="2" s="1"/>
  <c r="DV14" i="2" s="1"/>
  <c r="DV154" i="2"/>
  <c r="DV82" i="2"/>
  <c r="DY124" i="2"/>
  <c r="DZ124" i="2" s="1"/>
  <c r="EA124" i="2" s="1"/>
  <c r="DT72" i="2"/>
  <c r="DU72" i="2" s="1"/>
  <c r="DV72" i="2" s="1"/>
  <c r="DY217" i="2"/>
  <c r="DZ217" i="2" s="1"/>
  <c r="EA217" i="2" s="1"/>
  <c r="DY205" i="2"/>
  <c r="DZ205" i="2" s="1"/>
  <c r="EA205" i="2" s="1"/>
  <c r="DY193" i="2"/>
  <c r="DZ193" i="2" s="1"/>
  <c r="EA193" i="2" s="1"/>
  <c r="DY181" i="2"/>
  <c r="DZ181" i="2" s="1"/>
  <c r="EA181" i="2" s="1"/>
  <c r="DY169" i="2"/>
  <c r="DZ169" i="2" s="1"/>
  <c r="EA169" i="2" s="1"/>
  <c r="DY157" i="2"/>
  <c r="DZ157" i="2" s="1"/>
  <c r="EA157" i="2" s="1"/>
  <c r="DY145" i="2"/>
  <c r="DZ145" i="2" s="1"/>
  <c r="EA145" i="2" s="1"/>
  <c r="DY133" i="2"/>
  <c r="DZ133" i="2" s="1"/>
  <c r="EA133" i="2" s="1"/>
  <c r="DY121" i="2"/>
  <c r="DZ121" i="2" s="1"/>
  <c r="EA121" i="2" s="1"/>
  <c r="DY109" i="2"/>
  <c r="DZ109" i="2" s="1"/>
  <c r="EA109" i="2" s="1"/>
  <c r="DY97" i="2"/>
  <c r="DZ97" i="2" s="1"/>
  <c r="EA97" i="2" s="1"/>
  <c r="DY85" i="2"/>
  <c r="DZ85" i="2" s="1"/>
  <c r="EA85" i="2" s="1"/>
  <c r="DY73" i="2"/>
  <c r="DZ73" i="2" s="1"/>
  <c r="EA73" i="2" s="1"/>
  <c r="DY61" i="2"/>
  <c r="DZ61" i="2" s="1"/>
  <c r="EA61" i="2" s="1"/>
  <c r="DY49" i="2"/>
  <c r="DZ49" i="2" s="1"/>
  <c r="EA49" i="2" s="1"/>
  <c r="DY37" i="2"/>
  <c r="DZ37" i="2" s="1"/>
  <c r="EA37" i="2" s="1"/>
  <c r="DY25" i="2"/>
  <c r="DZ25" i="2" s="1"/>
  <c r="EA25" i="2" s="1"/>
  <c r="DY13" i="2"/>
  <c r="DZ13" i="2" s="1"/>
  <c r="EA13" i="2" s="1"/>
  <c r="DY198" i="2"/>
  <c r="DZ198" i="2" s="1"/>
  <c r="EA198" i="2" s="1"/>
  <c r="DY150" i="2"/>
  <c r="DZ150" i="2" s="1"/>
  <c r="EA150" i="2" s="1"/>
  <c r="EI218" i="2"/>
  <c r="EJ218" i="2" s="1"/>
  <c r="EK218" i="2" s="1"/>
  <c r="EI206" i="2"/>
  <c r="EJ206" i="2" s="1"/>
  <c r="EK206" i="2" s="1"/>
  <c r="EI194" i="2"/>
  <c r="EJ194" i="2" s="1"/>
  <c r="EK194" i="2" s="1"/>
  <c r="EI182" i="2"/>
  <c r="EJ182" i="2" s="1"/>
  <c r="EK182" i="2" s="1"/>
  <c r="EI170" i="2"/>
  <c r="EJ170" i="2" s="1"/>
  <c r="EK170" i="2" s="1"/>
  <c r="EI158" i="2"/>
  <c r="EJ158" i="2" s="1"/>
  <c r="EK158" i="2" s="1"/>
  <c r="EI146" i="2"/>
  <c r="EJ146" i="2" s="1"/>
  <c r="EK146" i="2" s="1"/>
  <c r="EI134" i="2"/>
  <c r="EJ134" i="2" s="1"/>
  <c r="EK134" i="2" s="1"/>
  <c r="EI122" i="2"/>
  <c r="EJ122" i="2" s="1"/>
  <c r="EK122" i="2" s="1"/>
  <c r="EI110" i="2"/>
  <c r="EJ110" i="2" s="1"/>
  <c r="EK110" i="2" s="1"/>
  <c r="EI98" i="2"/>
  <c r="EJ98" i="2" s="1"/>
  <c r="EK98" i="2" s="1"/>
  <c r="EI86" i="2"/>
  <c r="EJ86" i="2" s="1"/>
  <c r="EK86" i="2" s="1"/>
  <c r="EI74" i="2"/>
  <c r="EJ74" i="2" s="1"/>
  <c r="EK74" i="2" s="1"/>
  <c r="EI62" i="2"/>
  <c r="EJ62" i="2" s="1"/>
  <c r="EK62" i="2" s="1"/>
  <c r="EI50" i="2"/>
  <c r="EJ50" i="2" s="1"/>
  <c r="EK50" i="2" s="1"/>
  <c r="EI38" i="2"/>
  <c r="EJ38" i="2" s="1"/>
  <c r="EK38" i="2" s="1"/>
  <c r="DY194" i="2"/>
  <c r="DZ194" i="2" s="1"/>
  <c r="EA194" i="2" s="1"/>
  <c r="DY146" i="2"/>
  <c r="DZ146" i="2" s="1"/>
  <c r="EA146" i="2" s="1"/>
  <c r="DY78" i="2"/>
  <c r="DZ78" i="2" s="1"/>
  <c r="EA78" i="2" s="1"/>
  <c r="ED214" i="2"/>
  <c r="EE214" i="2" s="1"/>
  <c r="EF214" i="2" s="1"/>
  <c r="ED202" i="2"/>
  <c r="EE202" i="2" s="1"/>
  <c r="EF202" i="2" s="1"/>
  <c r="ED190" i="2"/>
  <c r="EE190" i="2" s="1"/>
  <c r="EF190" i="2" s="1"/>
  <c r="ED178" i="2"/>
  <c r="EE178" i="2" s="1"/>
  <c r="EF178" i="2" s="1"/>
  <c r="ED166" i="2"/>
  <c r="EE166" i="2" s="1"/>
  <c r="EF166" i="2" s="1"/>
  <c r="ED154" i="2"/>
  <c r="EE154" i="2" s="1"/>
  <c r="EF154" i="2" s="1"/>
  <c r="ED142" i="2"/>
  <c r="EE142" i="2" s="1"/>
  <c r="EF142" i="2" s="1"/>
  <c r="ED130" i="2"/>
  <c r="EE130" i="2" s="1"/>
  <c r="EF130" i="2" s="1"/>
  <c r="ED118" i="2"/>
  <c r="EE118" i="2" s="1"/>
  <c r="EF118" i="2" s="1"/>
  <c r="ED106" i="2"/>
  <c r="EE106" i="2" s="1"/>
  <c r="EF106" i="2" s="1"/>
  <c r="ED94" i="2"/>
  <c r="EE94" i="2" s="1"/>
  <c r="EF94" i="2" s="1"/>
  <c r="ED82" i="2"/>
  <c r="EE82" i="2" s="1"/>
  <c r="EF82" i="2" s="1"/>
  <c r="ED70" i="2"/>
  <c r="EE70" i="2" s="1"/>
  <c r="EF70" i="2" s="1"/>
  <c r="ED58" i="2"/>
  <c r="EE58" i="2" s="1"/>
  <c r="EF58" i="2" s="1"/>
  <c r="ED46" i="2"/>
  <c r="EE46" i="2" s="1"/>
  <c r="EF46" i="2" s="1"/>
  <c r="ED34" i="2"/>
  <c r="EE34" i="2" s="1"/>
  <c r="EF34" i="2" s="1"/>
  <c r="ED22" i="2"/>
  <c r="EE22" i="2" s="1"/>
  <c r="EF22" i="2" s="1"/>
  <c r="ED10" i="2"/>
  <c r="EE10" i="2" s="1"/>
  <c r="EF10" i="2" s="1"/>
  <c r="Z108" i="5"/>
  <c r="Z108" i="4"/>
  <c r="EI217" i="2"/>
  <c r="EJ217" i="2" s="1"/>
  <c r="EK217" i="2" s="1"/>
  <c r="EI205" i="2"/>
  <c r="EJ205" i="2" s="1"/>
  <c r="EK205" i="2" s="1"/>
  <c r="EI193" i="2"/>
  <c r="EJ193" i="2" s="1"/>
  <c r="EK193" i="2" s="1"/>
  <c r="EI181" i="2"/>
  <c r="EJ181" i="2" s="1"/>
  <c r="EK181" i="2" s="1"/>
  <c r="EI169" i="2"/>
  <c r="EJ169" i="2" s="1"/>
  <c r="EK169" i="2" s="1"/>
  <c r="EI157" i="2"/>
  <c r="EJ157" i="2" s="1"/>
  <c r="EK157" i="2" s="1"/>
  <c r="EI145" i="2"/>
  <c r="EJ145" i="2" s="1"/>
  <c r="EK145" i="2" s="1"/>
  <c r="EI133" i="2"/>
  <c r="EJ133" i="2" s="1"/>
  <c r="EK133" i="2" s="1"/>
  <c r="EI109" i="2"/>
  <c r="EJ109" i="2" s="1"/>
  <c r="EK109" i="2" s="1"/>
  <c r="EI97" i="2"/>
  <c r="EJ97" i="2" s="1"/>
  <c r="EK97" i="2" s="1"/>
  <c r="EI85" i="2"/>
  <c r="EJ85" i="2" s="1"/>
  <c r="EK85" i="2" s="1"/>
  <c r="EI73" i="2"/>
  <c r="EJ73" i="2" s="1"/>
  <c r="EK73" i="2" s="1"/>
  <c r="EI61" i="2"/>
  <c r="EJ61" i="2" s="1"/>
  <c r="EK61" i="2" s="1"/>
  <c r="EI49" i="2"/>
  <c r="EJ49" i="2" s="1"/>
  <c r="EK49" i="2" s="1"/>
  <c r="EI37" i="2"/>
  <c r="EJ37" i="2" s="1"/>
  <c r="EK37" i="2" s="1"/>
  <c r="EI25" i="2"/>
  <c r="EJ25" i="2" s="1"/>
  <c r="EK25" i="2" s="1"/>
  <c r="EI13" i="2"/>
  <c r="EJ13" i="2" s="1"/>
  <c r="EK13" i="2" s="1"/>
  <c r="DV60" i="2"/>
  <c r="DV48" i="2"/>
  <c r="DV36" i="2"/>
  <c r="DV24" i="2"/>
  <c r="DV12" i="2"/>
  <c r="DY215" i="2"/>
  <c r="DZ215" i="2" s="1"/>
  <c r="EA215" i="2" s="1"/>
  <c r="DY203" i="2"/>
  <c r="DZ203" i="2" s="1"/>
  <c r="EA203" i="2" s="1"/>
  <c r="DY191" i="2"/>
  <c r="DZ191" i="2" s="1"/>
  <c r="EA191" i="2" s="1"/>
  <c r="DY179" i="2"/>
  <c r="DZ179" i="2" s="1"/>
  <c r="EA179" i="2" s="1"/>
  <c r="DY167" i="2"/>
  <c r="DZ167" i="2" s="1"/>
  <c r="EA167" i="2" s="1"/>
  <c r="DY155" i="2"/>
  <c r="DZ155" i="2" s="1"/>
  <c r="EA155" i="2" s="1"/>
  <c r="DY143" i="2"/>
  <c r="DZ143" i="2" s="1"/>
  <c r="EA143" i="2" s="1"/>
  <c r="DY131" i="2"/>
  <c r="DZ131" i="2" s="1"/>
  <c r="EA131" i="2" s="1"/>
  <c r="DY119" i="2"/>
  <c r="DZ119" i="2" s="1"/>
  <c r="EA119" i="2" s="1"/>
  <c r="DY107" i="2"/>
  <c r="DZ107" i="2" s="1"/>
  <c r="EA107" i="2" s="1"/>
  <c r="DY95" i="2"/>
  <c r="DZ95" i="2" s="1"/>
  <c r="EA95" i="2" s="1"/>
  <c r="DY83" i="2"/>
  <c r="DZ83" i="2" s="1"/>
  <c r="EA83" i="2" s="1"/>
  <c r="DY71" i="2"/>
  <c r="DZ71" i="2" s="1"/>
  <c r="EA71" i="2" s="1"/>
  <c r="DY59" i="2"/>
  <c r="DZ59" i="2" s="1"/>
  <c r="EA59" i="2" s="1"/>
  <c r="DY47" i="2"/>
  <c r="DZ47" i="2" s="1"/>
  <c r="EA47" i="2" s="1"/>
  <c r="DY35" i="2"/>
  <c r="DZ35" i="2" s="1"/>
  <c r="EA35" i="2" s="1"/>
  <c r="DY23" i="2"/>
  <c r="DZ23" i="2" s="1"/>
  <c r="EA23" i="2" s="1"/>
  <c r="DY11" i="2"/>
  <c r="DZ11" i="2" s="1"/>
  <c r="EA11" i="2" s="1"/>
  <c r="Y202" i="5"/>
  <c r="Y202" i="4"/>
  <c r="ED213" i="2"/>
  <c r="EE213" i="2" s="1"/>
  <c r="EF213" i="2" s="1"/>
  <c r="ED201" i="2"/>
  <c r="EE201" i="2" s="1"/>
  <c r="EF201" i="2" s="1"/>
  <c r="ED189" i="2"/>
  <c r="EE189" i="2" s="1"/>
  <c r="EF189" i="2" s="1"/>
  <c r="ED177" i="2"/>
  <c r="EE177" i="2" s="1"/>
  <c r="EF177" i="2" s="1"/>
  <c r="ED165" i="2"/>
  <c r="EE165" i="2" s="1"/>
  <c r="EF165" i="2" s="1"/>
  <c r="ED153" i="2"/>
  <c r="EE153" i="2" s="1"/>
  <c r="EF153" i="2" s="1"/>
  <c r="ED141" i="2"/>
  <c r="EE141" i="2" s="1"/>
  <c r="EF141" i="2" s="1"/>
  <c r="ED129" i="2"/>
  <c r="EE129" i="2" s="1"/>
  <c r="EF129" i="2" s="1"/>
  <c r="ED117" i="2"/>
  <c r="EE117" i="2" s="1"/>
  <c r="EF117" i="2" s="1"/>
  <c r="ED105" i="2"/>
  <c r="EE105" i="2" s="1"/>
  <c r="EF105" i="2" s="1"/>
  <c r="ED93" i="2"/>
  <c r="EE93" i="2" s="1"/>
  <c r="EF93" i="2" s="1"/>
  <c r="ED81" i="2"/>
  <c r="EE81" i="2" s="1"/>
  <c r="EF81" i="2" s="1"/>
  <c r="ED69" i="2"/>
  <c r="EE69" i="2" s="1"/>
  <c r="EF69" i="2" s="1"/>
  <c r="ED57" i="2"/>
  <c r="EE57" i="2" s="1"/>
  <c r="EF57" i="2" s="1"/>
  <c r="ED45" i="2"/>
  <c r="EE45" i="2" s="1"/>
  <c r="EF45" i="2" s="1"/>
  <c r="ED33" i="2"/>
  <c r="EE33" i="2" s="1"/>
  <c r="EF33" i="2" s="1"/>
  <c r="ED21" i="2"/>
  <c r="EE21" i="2" s="1"/>
  <c r="EF21" i="2" s="1"/>
  <c r="ED9" i="2"/>
  <c r="EE9" i="2" s="1"/>
  <c r="EF9" i="2" s="1"/>
  <c r="EI216" i="2"/>
  <c r="EJ216" i="2" s="1"/>
  <c r="EK216" i="2" s="1"/>
  <c r="EI204" i="2"/>
  <c r="EJ204" i="2" s="1"/>
  <c r="EK204" i="2" s="1"/>
  <c r="EI192" i="2"/>
  <c r="EJ192" i="2" s="1"/>
  <c r="EK192" i="2" s="1"/>
  <c r="EI180" i="2"/>
  <c r="EJ180" i="2" s="1"/>
  <c r="EK180" i="2" s="1"/>
  <c r="EI168" i="2"/>
  <c r="EJ168" i="2" s="1"/>
  <c r="EK168" i="2" s="1"/>
  <c r="EI156" i="2"/>
  <c r="EJ156" i="2" s="1"/>
  <c r="EK156" i="2" s="1"/>
  <c r="EI144" i="2"/>
  <c r="EJ144" i="2" s="1"/>
  <c r="EK144" i="2" s="1"/>
  <c r="EI132" i="2"/>
  <c r="EJ132" i="2" s="1"/>
  <c r="EK132" i="2" s="1"/>
  <c r="EI120" i="2"/>
  <c r="EJ120" i="2" s="1"/>
  <c r="EK120" i="2" s="1"/>
  <c r="EI108" i="2"/>
  <c r="EJ108" i="2" s="1"/>
  <c r="EK108" i="2" s="1"/>
  <c r="EI96" i="2"/>
  <c r="EJ96" i="2" s="1"/>
  <c r="EK96" i="2" s="1"/>
  <c r="EI84" i="2"/>
  <c r="EJ84" i="2" s="1"/>
  <c r="EK84" i="2" s="1"/>
  <c r="EI72" i="2"/>
  <c r="EJ72" i="2" s="1"/>
  <c r="EK72" i="2" s="1"/>
  <c r="EI60" i="2"/>
  <c r="EJ60" i="2" s="1"/>
  <c r="EK60" i="2" s="1"/>
  <c r="EI48" i="2"/>
  <c r="EJ48" i="2" s="1"/>
  <c r="EK48" i="2" s="1"/>
  <c r="EI36" i="2"/>
  <c r="EJ36" i="2" s="1"/>
  <c r="EK36" i="2" s="1"/>
  <c r="EI24" i="2"/>
  <c r="EJ24" i="2" s="1"/>
  <c r="EK24" i="2" s="1"/>
  <c r="DY214" i="2"/>
  <c r="DZ214" i="2" s="1"/>
  <c r="EA214" i="2" s="1"/>
  <c r="DY202" i="2"/>
  <c r="DZ202" i="2" s="1"/>
  <c r="EA202" i="2" s="1"/>
  <c r="DY190" i="2"/>
  <c r="DZ190" i="2" s="1"/>
  <c r="EA190" i="2" s="1"/>
  <c r="DY178" i="2"/>
  <c r="DZ178" i="2" s="1"/>
  <c r="EA178" i="2" s="1"/>
  <c r="DY166" i="2"/>
  <c r="DZ166" i="2" s="1"/>
  <c r="EA166" i="2" s="1"/>
  <c r="DY154" i="2"/>
  <c r="DZ154" i="2" s="1"/>
  <c r="EA154" i="2" s="1"/>
  <c r="DY142" i="2"/>
  <c r="DZ142" i="2" s="1"/>
  <c r="EA142" i="2" s="1"/>
  <c r="DY130" i="2"/>
  <c r="DZ130" i="2" s="1"/>
  <c r="EA130" i="2" s="1"/>
  <c r="DY118" i="2"/>
  <c r="DZ118" i="2" s="1"/>
  <c r="EA118" i="2" s="1"/>
  <c r="DY106" i="2"/>
  <c r="DZ106" i="2" s="1"/>
  <c r="EA106" i="2" s="1"/>
  <c r="DY94" i="2"/>
  <c r="DZ94" i="2" s="1"/>
  <c r="EA94" i="2" s="1"/>
  <c r="DY82" i="2"/>
  <c r="DZ82" i="2" s="1"/>
  <c r="EA82" i="2" s="1"/>
  <c r="DY70" i="2"/>
  <c r="DZ70" i="2" s="1"/>
  <c r="EA70" i="2" s="1"/>
  <c r="DY58" i="2"/>
  <c r="DZ58" i="2" s="1"/>
  <c r="EA58" i="2" s="1"/>
  <c r="DY46" i="2"/>
  <c r="DZ46" i="2" s="1"/>
  <c r="EA46" i="2" s="1"/>
  <c r="DY34" i="2"/>
  <c r="DZ34" i="2" s="1"/>
  <c r="EA34" i="2" s="1"/>
  <c r="DY22" i="2"/>
  <c r="DZ22" i="2" s="1"/>
  <c r="EA22" i="2" s="1"/>
  <c r="DY10" i="2"/>
  <c r="DZ10" i="2" s="1"/>
  <c r="EA10" i="2" s="1"/>
  <c r="ED188" i="2"/>
  <c r="EE188" i="2" s="1"/>
  <c r="EF188" i="2" s="1"/>
  <c r="ED152" i="2"/>
  <c r="EE152" i="2" s="1"/>
  <c r="EF152" i="2" s="1"/>
  <c r="ED116" i="2"/>
  <c r="EE116" i="2" s="1"/>
  <c r="EF116" i="2" s="1"/>
  <c r="ED80" i="2"/>
  <c r="EE80" i="2" s="1"/>
  <c r="EF80" i="2" s="1"/>
  <c r="ED44" i="2"/>
  <c r="EE44" i="2" s="1"/>
  <c r="EF44" i="2" s="1"/>
  <c r="ED8" i="2"/>
  <c r="EE8" i="2" s="1"/>
  <c r="EF8" i="2" s="1"/>
  <c r="EI215" i="2"/>
  <c r="EJ215" i="2" s="1"/>
  <c r="EK215" i="2" s="1"/>
  <c r="EI203" i="2"/>
  <c r="EJ203" i="2" s="1"/>
  <c r="EK203" i="2" s="1"/>
  <c r="EI191" i="2"/>
  <c r="EJ191" i="2" s="1"/>
  <c r="EK191" i="2" s="1"/>
  <c r="EI179" i="2"/>
  <c r="EJ179" i="2" s="1"/>
  <c r="EK179" i="2" s="1"/>
  <c r="EI167" i="2"/>
  <c r="EJ167" i="2" s="1"/>
  <c r="EK167" i="2" s="1"/>
  <c r="EI155" i="2"/>
  <c r="EJ155" i="2" s="1"/>
  <c r="EK155" i="2" s="1"/>
  <c r="EI143" i="2"/>
  <c r="EJ143" i="2" s="1"/>
  <c r="EK143" i="2" s="1"/>
  <c r="EI131" i="2"/>
  <c r="EJ131" i="2" s="1"/>
  <c r="EK131" i="2" s="1"/>
  <c r="EI119" i="2"/>
  <c r="EJ119" i="2" s="1"/>
  <c r="EK119" i="2" s="1"/>
  <c r="EI107" i="2"/>
  <c r="EJ107" i="2" s="1"/>
  <c r="EK107" i="2" s="1"/>
  <c r="EI95" i="2"/>
  <c r="EJ95" i="2" s="1"/>
  <c r="EK95" i="2" s="1"/>
  <c r="EI83" i="2"/>
  <c r="EJ83" i="2" s="1"/>
  <c r="EK83" i="2" s="1"/>
  <c r="EI71" i="2"/>
  <c r="EJ71" i="2" s="1"/>
  <c r="EK71" i="2" s="1"/>
  <c r="EI59" i="2"/>
  <c r="EJ59" i="2" s="1"/>
  <c r="EK59" i="2" s="1"/>
  <c r="EI47" i="2"/>
  <c r="EJ47" i="2" s="1"/>
  <c r="EK47" i="2" s="1"/>
  <c r="EI35" i="2"/>
  <c r="EJ35" i="2" s="1"/>
  <c r="EK35" i="2" s="1"/>
  <c r="EI23" i="2"/>
  <c r="EJ23" i="2" s="1"/>
  <c r="EK23" i="2" s="1"/>
  <c r="EI11" i="2"/>
  <c r="EJ11" i="2" s="1"/>
  <c r="EK11" i="2" s="1"/>
  <c r="DY213" i="2"/>
  <c r="DZ213" i="2" s="1"/>
  <c r="EA213" i="2" s="1"/>
  <c r="DY201" i="2"/>
  <c r="DZ201" i="2" s="1"/>
  <c r="EA201" i="2" s="1"/>
  <c r="DY189" i="2"/>
  <c r="DZ189" i="2" s="1"/>
  <c r="EA189" i="2" s="1"/>
  <c r="DY177" i="2"/>
  <c r="DZ177" i="2" s="1"/>
  <c r="EA177" i="2" s="1"/>
  <c r="DY165" i="2"/>
  <c r="DZ165" i="2" s="1"/>
  <c r="EA165" i="2" s="1"/>
  <c r="DY153" i="2"/>
  <c r="DZ153" i="2" s="1"/>
  <c r="EA153" i="2" s="1"/>
  <c r="DY141" i="2"/>
  <c r="DZ141" i="2" s="1"/>
  <c r="EA141" i="2" s="1"/>
  <c r="DY129" i="2"/>
  <c r="DZ129" i="2" s="1"/>
  <c r="EA129" i="2" s="1"/>
  <c r="DY117" i="2"/>
  <c r="DZ117" i="2" s="1"/>
  <c r="EA117" i="2" s="1"/>
  <c r="DY105" i="2"/>
  <c r="DZ105" i="2" s="1"/>
  <c r="EA105" i="2" s="1"/>
  <c r="DY93" i="2"/>
  <c r="DZ93" i="2" s="1"/>
  <c r="EA93" i="2" s="1"/>
  <c r="DY81" i="2"/>
  <c r="DZ81" i="2" s="1"/>
  <c r="EA81" i="2" s="1"/>
  <c r="DY69" i="2"/>
  <c r="DZ69" i="2" s="1"/>
  <c r="EA69" i="2" s="1"/>
  <c r="DY57" i="2"/>
  <c r="DZ57" i="2" s="1"/>
  <c r="EA57" i="2" s="1"/>
  <c r="DY45" i="2"/>
  <c r="DZ45" i="2" s="1"/>
  <c r="EA45" i="2" s="1"/>
  <c r="DY33" i="2"/>
  <c r="DZ33" i="2" s="1"/>
  <c r="EA33" i="2" s="1"/>
  <c r="DY21" i="2"/>
  <c r="DZ21" i="2" s="1"/>
  <c r="EA21" i="2" s="1"/>
  <c r="DY9" i="2"/>
  <c r="DZ9" i="2" s="1"/>
  <c r="EA9" i="2" s="1"/>
  <c r="EI214" i="2"/>
  <c r="EJ214" i="2" s="1"/>
  <c r="EK214" i="2" s="1"/>
  <c r="EI202" i="2"/>
  <c r="EJ202" i="2" s="1"/>
  <c r="EK202" i="2" s="1"/>
  <c r="EI190" i="2"/>
  <c r="EJ190" i="2" s="1"/>
  <c r="EK190" i="2" s="1"/>
  <c r="EI178" i="2"/>
  <c r="EJ178" i="2" s="1"/>
  <c r="EK178" i="2" s="1"/>
  <c r="EI166" i="2"/>
  <c r="EJ166" i="2" s="1"/>
  <c r="EK166" i="2" s="1"/>
  <c r="EI154" i="2"/>
  <c r="EJ154" i="2" s="1"/>
  <c r="EK154" i="2" s="1"/>
  <c r="EI142" i="2"/>
  <c r="EJ142" i="2" s="1"/>
  <c r="EK142" i="2" s="1"/>
  <c r="EI130" i="2"/>
  <c r="EJ130" i="2" s="1"/>
  <c r="EK130" i="2" s="1"/>
  <c r="DY212" i="2"/>
  <c r="DZ212" i="2" s="1"/>
  <c r="EA212" i="2" s="1"/>
  <c r="DY200" i="2"/>
  <c r="DZ200" i="2" s="1"/>
  <c r="EA200" i="2" s="1"/>
  <c r="DY188" i="2"/>
  <c r="DZ188" i="2" s="1"/>
  <c r="EA188" i="2" s="1"/>
  <c r="DY176" i="2"/>
  <c r="DZ176" i="2" s="1"/>
  <c r="EA176" i="2" s="1"/>
  <c r="DY164" i="2"/>
  <c r="DZ164" i="2" s="1"/>
  <c r="EA164" i="2" s="1"/>
  <c r="DY152" i="2"/>
  <c r="DZ152" i="2" s="1"/>
  <c r="EA152" i="2" s="1"/>
  <c r="DY140" i="2"/>
  <c r="DZ140" i="2" s="1"/>
  <c r="EA140" i="2" s="1"/>
  <c r="DY128" i="2"/>
  <c r="DZ128" i="2" s="1"/>
  <c r="EA128" i="2" s="1"/>
  <c r="DY116" i="2"/>
  <c r="DZ116" i="2" s="1"/>
  <c r="EA116" i="2" s="1"/>
  <c r="DY104" i="2"/>
  <c r="DZ104" i="2" s="1"/>
  <c r="EA104" i="2" s="1"/>
  <c r="DY92" i="2"/>
  <c r="DZ92" i="2" s="1"/>
  <c r="EA92" i="2" s="1"/>
  <c r="DY80" i="2"/>
  <c r="DZ80" i="2" s="1"/>
  <c r="EA80" i="2" s="1"/>
  <c r="DY68" i="2"/>
  <c r="DZ68" i="2" s="1"/>
  <c r="EA68" i="2" s="1"/>
  <c r="DY56" i="2"/>
  <c r="DZ56" i="2" s="1"/>
  <c r="EA56" i="2" s="1"/>
  <c r="DY44" i="2"/>
  <c r="DZ44" i="2" s="1"/>
  <c r="EA44" i="2" s="1"/>
  <c r="DY32" i="2"/>
  <c r="DZ32" i="2" s="1"/>
  <c r="EA32" i="2" s="1"/>
  <c r="DY20" i="2"/>
  <c r="DZ20" i="2" s="1"/>
  <c r="EA20" i="2" s="1"/>
  <c r="DY8" i="2"/>
  <c r="DZ8" i="2" s="1"/>
  <c r="EA8" i="2" s="1"/>
  <c r="Y166" i="5"/>
  <c r="Y166" i="4"/>
  <c r="EF162" i="2"/>
  <c r="EF150" i="2"/>
  <c r="EF126" i="2"/>
  <c r="EF114" i="2"/>
  <c r="EF102" i="2"/>
  <c r="EF90" i="2"/>
  <c r="EF78" i="2"/>
  <c r="EF18" i="2"/>
  <c r="ED210" i="2"/>
  <c r="EE210" i="2" s="1"/>
  <c r="EF210" i="2" s="1"/>
  <c r="ED66" i="2"/>
  <c r="EE66" i="2" s="1"/>
  <c r="EF66" i="2" s="1"/>
  <c r="EI213" i="2"/>
  <c r="EJ213" i="2" s="1"/>
  <c r="EK213" i="2" s="1"/>
  <c r="EI201" i="2"/>
  <c r="EJ201" i="2" s="1"/>
  <c r="EK201" i="2" s="1"/>
  <c r="EI189" i="2"/>
  <c r="EJ189" i="2" s="1"/>
  <c r="EK189" i="2" s="1"/>
  <c r="EI177" i="2"/>
  <c r="EJ177" i="2" s="1"/>
  <c r="EK177" i="2" s="1"/>
  <c r="EI165" i="2"/>
  <c r="EJ165" i="2" s="1"/>
  <c r="EK165" i="2" s="1"/>
  <c r="EI153" i="2"/>
  <c r="EJ153" i="2" s="1"/>
  <c r="EK153" i="2" s="1"/>
  <c r="EI141" i="2"/>
  <c r="EJ141" i="2" s="1"/>
  <c r="EK141" i="2" s="1"/>
  <c r="EI129" i="2"/>
  <c r="EJ129" i="2" s="1"/>
  <c r="EK129" i="2" s="1"/>
  <c r="EI117" i="2"/>
  <c r="EJ117" i="2" s="1"/>
  <c r="EK117" i="2" s="1"/>
  <c r="EI105" i="2"/>
  <c r="EJ105" i="2" s="1"/>
  <c r="EK105" i="2" s="1"/>
  <c r="EI93" i="2"/>
  <c r="EJ93" i="2" s="1"/>
  <c r="EK93" i="2" s="1"/>
  <c r="EI81" i="2"/>
  <c r="EJ81" i="2" s="1"/>
  <c r="EK81" i="2" s="1"/>
  <c r="DY211" i="2"/>
  <c r="DZ211" i="2" s="1"/>
  <c r="EA211" i="2" s="1"/>
  <c r="DY199" i="2"/>
  <c r="DZ199" i="2" s="1"/>
  <c r="EA199" i="2" s="1"/>
  <c r="DY187" i="2"/>
  <c r="DZ187" i="2" s="1"/>
  <c r="EA187" i="2" s="1"/>
  <c r="DY175" i="2"/>
  <c r="DZ175" i="2" s="1"/>
  <c r="EA175" i="2" s="1"/>
  <c r="DY163" i="2"/>
  <c r="DZ163" i="2" s="1"/>
  <c r="EA163" i="2" s="1"/>
  <c r="DY151" i="2"/>
  <c r="DZ151" i="2" s="1"/>
  <c r="EA151" i="2" s="1"/>
  <c r="DY139" i="2"/>
  <c r="DZ139" i="2" s="1"/>
  <c r="EA139" i="2" s="1"/>
  <c r="DY127" i="2"/>
  <c r="DZ127" i="2" s="1"/>
  <c r="EA127" i="2" s="1"/>
  <c r="DY115" i="2"/>
  <c r="DZ115" i="2" s="1"/>
  <c r="EA115" i="2" s="1"/>
  <c r="DY103" i="2"/>
  <c r="DZ103" i="2" s="1"/>
  <c r="EA103" i="2" s="1"/>
  <c r="DY91" i="2"/>
  <c r="DZ91" i="2" s="1"/>
  <c r="EA91" i="2" s="1"/>
  <c r="DY79" i="2"/>
  <c r="DZ79" i="2" s="1"/>
  <c r="EA79" i="2" s="1"/>
  <c r="DY67" i="2"/>
  <c r="DZ67" i="2" s="1"/>
  <c r="EA67" i="2" s="1"/>
  <c r="DY55" i="2"/>
  <c r="DZ55" i="2" s="1"/>
  <c r="EA55" i="2" s="1"/>
  <c r="DY43" i="2"/>
  <c r="DZ43" i="2" s="1"/>
  <c r="EA43" i="2" s="1"/>
  <c r="DY31" i="2"/>
  <c r="DZ31" i="2" s="1"/>
  <c r="EA31" i="2" s="1"/>
  <c r="DY19" i="2"/>
  <c r="DZ19" i="2" s="1"/>
  <c r="EA19" i="2" s="1"/>
  <c r="DY7" i="2"/>
  <c r="DZ7" i="2" s="1"/>
  <c r="EA7" i="2" s="1"/>
  <c r="ED209" i="2"/>
  <c r="EE209" i="2" s="1"/>
  <c r="EF209" i="2" s="1"/>
  <c r="ED197" i="2"/>
  <c r="EE197" i="2" s="1"/>
  <c r="EF197" i="2" s="1"/>
  <c r="ED185" i="2"/>
  <c r="EE185" i="2" s="1"/>
  <c r="EF185" i="2" s="1"/>
  <c r="ED173" i="2"/>
  <c r="EE173" i="2" s="1"/>
  <c r="EF173" i="2" s="1"/>
  <c r="ED161" i="2"/>
  <c r="EE161" i="2" s="1"/>
  <c r="EF161" i="2" s="1"/>
  <c r="ED149" i="2"/>
  <c r="EE149" i="2" s="1"/>
  <c r="EF149" i="2" s="1"/>
  <c r="ED137" i="2"/>
  <c r="EE137" i="2" s="1"/>
  <c r="EF137" i="2" s="1"/>
  <c r="ED125" i="2"/>
  <c r="EE125" i="2" s="1"/>
  <c r="EF125" i="2" s="1"/>
  <c r="ED113" i="2"/>
  <c r="EE113" i="2" s="1"/>
  <c r="EF113" i="2" s="1"/>
  <c r="ED101" i="2"/>
  <c r="EE101" i="2" s="1"/>
  <c r="EF101" i="2" s="1"/>
  <c r="ED89" i="2"/>
  <c r="EE89" i="2" s="1"/>
  <c r="EF89" i="2" s="1"/>
  <c r="ED77" i="2"/>
  <c r="EE77" i="2" s="1"/>
  <c r="EF77" i="2" s="1"/>
  <c r="ED65" i="2"/>
  <c r="EE65" i="2" s="1"/>
  <c r="EF65" i="2" s="1"/>
  <c r="ED53" i="2"/>
  <c r="EE53" i="2" s="1"/>
  <c r="EF53" i="2" s="1"/>
  <c r="ED41" i="2"/>
  <c r="EE41" i="2" s="1"/>
  <c r="EF41" i="2" s="1"/>
  <c r="ED29" i="2"/>
  <c r="EE29" i="2" s="1"/>
  <c r="EF29" i="2" s="1"/>
  <c r="ED17" i="2"/>
  <c r="EE17" i="2" s="1"/>
  <c r="EF17" i="2" s="1"/>
  <c r="ED198" i="2"/>
  <c r="EE198" i="2" s="1"/>
  <c r="EF198" i="2" s="1"/>
  <c r="ED54" i="2"/>
  <c r="EE54" i="2" s="1"/>
  <c r="EF54" i="2" s="1"/>
  <c r="EI212" i="2"/>
  <c r="EJ212" i="2" s="1"/>
  <c r="EK212" i="2" s="1"/>
  <c r="EI200" i="2"/>
  <c r="EJ200" i="2" s="1"/>
  <c r="EK200" i="2" s="1"/>
  <c r="EI188" i="2"/>
  <c r="EJ188" i="2" s="1"/>
  <c r="EK188" i="2" s="1"/>
  <c r="EI176" i="2"/>
  <c r="EJ176" i="2" s="1"/>
  <c r="EK176" i="2" s="1"/>
  <c r="EI164" i="2"/>
  <c r="EJ164" i="2" s="1"/>
  <c r="EK164" i="2" s="1"/>
  <c r="EI152" i="2"/>
  <c r="EJ152" i="2" s="1"/>
  <c r="EK152" i="2" s="1"/>
  <c r="EI140" i="2"/>
  <c r="EJ140" i="2" s="1"/>
  <c r="EK140" i="2" s="1"/>
  <c r="EI128" i="2"/>
  <c r="EJ128" i="2" s="1"/>
  <c r="EK128" i="2" s="1"/>
  <c r="EI116" i="2"/>
  <c r="EJ116" i="2" s="1"/>
  <c r="EK116" i="2" s="1"/>
  <c r="EI104" i="2"/>
  <c r="EJ104" i="2" s="1"/>
  <c r="EK104" i="2" s="1"/>
  <c r="EI32" i="2"/>
  <c r="EJ32" i="2" s="1"/>
  <c r="EK32" i="2" s="1"/>
  <c r="EI20" i="2"/>
  <c r="EJ20" i="2" s="1"/>
  <c r="EK20" i="2" s="1"/>
  <c r="EI8" i="2"/>
  <c r="EJ8" i="2" s="1"/>
  <c r="EK8" i="2" s="1"/>
  <c r="ED6" i="2"/>
  <c r="EE6" i="2" s="1"/>
  <c r="EF6" i="2" s="1"/>
  <c r="ED208" i="2"/>
  <c r="EE208" i="2" s="1"/>
  <c r="EF208" i="2" s="1"/>
  <c r="ED196" i="2"/>
  <c r="EE196" i="2" s="1"/>
  <c r="EF196" i="2" s="1"/>
  <c r="ED184" i="2"/>
  <c r="EE184" i="2" s="1"/>
  <c r="EF184" i="2" s="1"/>
  <c r="ED172" i="2"/>
  <c r="EE172" i="2" s="1"/>
  <c r="EF172" i="2" s="1"/>
  <c r="ED160" i="2"/>
  <c r="EE160" i="2" s="1"/>
  <c r="EF160" i="2" s="1"/>
  <c r="ED148" i="2"/>
  <c r="EE148" i="2" s="1"/>
  <c r="EF148" i="2" s="1"/>
  <c r="ED136" i="2"/>
  <c r="EE136" i="2" s="1"/>
  <c r="EF136" i="2" s="1"/>
  <c r="ED124" i="2"/>
  <c r="EE124" i="2" s="1"/>
  <c r="EF124" i="2" s="1"/>
  <c r="ED112" i="2"/>
  <c r="EE112" i="2" s="1"/>
  <c r="EF112" i="2" s="1"/>
  <c r="ED100" i="2"/>
  <c r="EE100" i="2" s="1"/>
  <c r="EF100" i="2" s="1"/>
  <c r="ED88" i="2"/>
  <c r="EE88" i="2" s="1"/>
  <c r="EF88" i="2" s="1"/>
  <c r="ED76" i="2"/>
  <c r="EE76" i="2" s="1"/>
  <c r="EF76" i="2" s="1"/>
  <c r="ED64" i="2"/>
  <c r="EE64" i="2" s="1"/>
  <c r="EF64" i="2" s="1"/>
  <c r="ED52" i="2"/>
  <c r="EE52" i="2" s="1"/>
  <c r="EF52" i="2" s="1"/>
  <c r="ED40" i="2"/>
  <c r="EE40" i="2" s="1"/>
  <c r="EF40" i="2" s="1"/>
  <c r="ED28" i="2"/>
  <c r="EE28" i="2" s="1"/>
  <c r="EF28" i="2" s="1"/>
  <c r="ED16" i="2"/>
  <c r="EE16" i="2" s="1"/>
  <c r="EF16" i="2" s="1"/>
  <c r="ED212" i="2"/>
  <c r="EE212" i="2" s="1"/>
  <c r="EF212" i="2" s="1"/>
  <c r="ED176" i="2"/>
  <c r="EE176" i="2" s="1"/>
  <c r="EF176" i="2" s="1"/>
  <c r="ED140" i="2"/>
  <c r="EE140" i="2" s="1"/>
  <c r="EF140" i="2" s="1"/>
  <c r="ED104" i="2"/>
  <c r="EE104" i="2" s="1"/>
  <c r="EF104" i="2" s="1"/>
  <c r="ED68" i="2"/>
  <c r="EE68" i="2" s="1"/>
  <c r="EF68" i="2" s="1"/>
  <c r="ED32" i="2"/>
  <c r="EE32" i="2" s="1"/>
  <c r="EF32" i="2" s="1"/>
  <c r="ED186" i="2"/>
  <c r="EE186" i="2" s="1"/>
  <c r="EF186" i="2" s="1"/>
  <c r="ED42" i="2"/>
  <c r="EE42" i="2" s="1"/>
  <c r="EF42" i="2" s="1"/>
  <c r="EI211" i="2"/>
  <c r="EJ211" i="2" s="1"/>
  <c r="EK211" i="2" s="1"/>
  <c r="EI199" i="2"/>
  <c r="EJ199" i="2" s="1"/>
  <c r="EK199" i="2" s="1"/>
  <c r="EI187" i="2"/>
  <c r="EJ187" i="2" s="1"/>
  <c r="EK187" i="2" s="1"/>
  <c r="EI175" i="2"/>
  <c r="EJ175" i="2" s="1"/>
  <c r="EK175" i="2" s="1"/>
  <c r="EI163" i="2"/>
  <c r="EJ163" i="2" s="1"/>
  <c r="EK163" i="2" s="1"/>
  <c r="EI151" i="2"/>
  <c r="EJ151" i="2" s="1"/>
  <c r="EK151" i="2" s="1"/>
  <c r="EI139" i="2"/>
  <c r="EJ139" i="2" s="1"/>
  <c r="EK139" i="2" s="1"/>
  <c r="EI127" i="2"/>
  <c r="EJ127" i="2" s="1"/>
  <c r="EK127" i="2" s="1"/>
  <c r="DY209" i="2"/>
  <c r="DZ209" i="2" s="1"/>
  <c r="EA209" i="2" s="1"/>
  <c r="DY197" i="2"/>
  <c r="DZ197" i="2" s="1"/>
  <c r="EA197" i="2" s="1"/>
  <c r="DY185" i="2"/>
  <c r="DZ185" i="2" s="1"/>
  <c r="EA185" i="2" s="1"/>
  <c r="DY173" i="2"/>
  <c r="DZ173" i="2" s="1"/>
  <c r="EA173" i="2" s="1"/>
  <c r="DY161" i="2"/>
  <c r="DZ161" i="2" s="1"/>
  <c r="EA161" i="2" s="1"/>
  <c r="DY149" i="2"/>
  <c r="DZ149" i="2" s="1"/>
  <c r="EA149" i="2" s="1"/>
  <c r="DY137" i="2"/>
  <c r="DZ137" i="2" s="1"/>
  <c r="EA137" i="2" s="1"/>
  <c r="DY125" i="2"/>
  <c r="DZ125" i="2" s="1"/>
  <c r="EA125" i="2" s="1"/>
  <c r="DY113" i="2"/>
  <c r="DZ113" i="2" s="1"/>
  <c r="EA113" i="2" s="1"/>
  <c r="DY101" i="2"/>
  <c r="DZ101" i="2" s="1"/>
  <c r="EA101" i="2" s="1"/>
  <c r="DY89" i="2"/>
  <c r="DZ89" i="2" s="1"/>
  <c r="EA89" i="2" s="1"/>
  <c r="DY77" i="2"/>
  <c r="DZ77" i="2" s="1"/>
  <c r="EA77" i="2" s="1"/>
  <c r="DY65" i="2"/>
  <c r="DZ65" i="2" s="1"/>
  <c r="EA65" i="2" s="1"/>
  <c r="DY53" i="2"/>
  <c r="DZ53" i="2" s="1"/>
  <c r="EA53" i="2" s="1"/>
  <c r="DY41" i="2"/>
  <c r="DZ41" i="2" s="1"/>
  <c r="EA41" i="2" s="1"/>
  <c r="DY29" i="2"/>
  <c r="DZ29" i="2" s="1"/>
  <c r="EA29" i="2" s="1"/>
  <c r="DY17" i="2"/>
  <c r="DZ17" i="2" s="1"/>
  <c r="EA17" i="2" s="1"/>
  <c r="ED219" i="2"/>
  <c r="EE219" i="2" s="1"/>
  <c r="EF219" i="2" s="1"/>
  <c r="ED207" i="2"/>
  <c r="EE207" i="2" s="1"/>
  <c r="EF207" i="2" s="1"/>
  <c r="ED195" i="2"/>
  <c r="EE195" i="2" s="1"/>
  <c r="EF195" i="2" s="1"/>
  <c r="ED183" i="2"/>
  <c r="EE183" i="2" s="1"/>
  <c r="EF183" i="2" s="1"/>
  <c r="ED171" i="2"/>
  <c r="EE171" i="2" s="1"/>
  <c r="EF171" i="2" s="1"/>
  <c r="ED159" i="2"/>
  <c r="EE159" i="2" s="1"/>
  <c r="EF159" i="2" s="1"/>
  <c r="ED147" i="2"/>
  <c r="EE147" i="2" s="1"/>
  <c r="EF147" i="2" s="1"/>
  <c r="ED135" i="2"/>
  <c r="EE135" i="2" s="1"/>
  <c r="EF135" i="2" s="1"/>
  <c r="ED123" i="2"/>
  <c r="EE123" i="2" s="1"/>
  <c r="EF123" i="2" s="1"/>
  <c r="ED111" i="2"/>
  <c r="EE111" i="2" s="1"/>
  <c r="EF111" i="2" s="1"/>
  <c r="ED99" i="2"/>
  <c r="EE99" i="2" s="1"/>
  <c r="EF99" i="2" s="1"/>
  <c r="ED87" i="2"/>
  <c r="EE87" i="2" s="1"/>
  <c r="EF87" i="2" s="1"/>
  <c r="ED75" i="2"/>
  <c r="EE75" i="2" s="1"/>
  <c r="EF75" i="2" s="1"/>
  <c r="ED63" i="2"/>
  <c r="EE63" i="2" s="1"/>
  <c r="EF63" i="2" s="1"/>
  <c r="ED51" i="2"/>
  <c r="EE51" i="2" s="1"/>
  <c r="EF51" i="2" s="1"/>
  <c r="ED39" i="2"/>
  <c r="EE39" i="2" s="1"/>
  <c r="EF39" i="2" s="1"/>
  <c r="ED27" i="2"/>
  <c r="EE27" i="2" s="1"/>
  <c r="EF27" i="2" s="1"/>
  <c r="ED15" i="2"/>
  <c r="EE15" i="2" s="1"/>
  <c r="EF15" i="2" s="1"/>
  <c r="ED174" i="2"/>
  <c r="EE174" i="2" s="1"/>
  <c r="EF174" i="2" s="1"/>
  <c r="ED30" i="2"/>
  <c r="EE30" i="2" s="1"/>
  <c r="EF30" i="2" s="1"/>
  <c r="EI210" i="2"/>
  <c r="EJ210" i="2" s="1"/>
  <c r="EK210" i="2" s="1"/>
  <c r="EI198" i="2"/>
  <c r="EJ198" i="2" s="1"/>
  <c r="EK198" i="2" s="1"/>
  <c r="EI186" i="2"/>
  <c r="EJ186" i="2" s="1"/>
  <c r="EK186" i="2" s="1"/>
  <c r="EI174" i="2"/>
  <c r="EJ174" i="2" s="1"/>
  <c r="EK174" i="2" s="1"/>
  <c r="EI162" i="2"/>
  <c r="EJ162" i="2" s="1"/>
  <c r="EK162" i="2" s="1"/>
  <c r="EI150" i="2"/>
  <c r="EJ150" i="2" s="1"/>
  <c r="EK150" i="2" s="1"/>
  <c r="EI138" i="2"/>
  <c r="EJ138" i="2" s="1"/>
  <c r="EK138" i="2" s="1"/>
  <c r="EI126" i="2"/>
  <c r="EJ126" i="2" s="1"/>
  <c r="EK126" i="2" s="1"/>
  <c r="EI114" i="2"/>
  <c r="EJ114" i="2" s="1"/>
  <c r="EK114" i="2" s="1"/>
  <c r="EI102" i="2"/>
  <c r="EJ102" i="2" s="1"/>
  <c r="EK102" i="2" s="1"/>
  <c r="EI90" i="2"/>
  <c r="EJ90" i="2" s="1"/>
  <c r="EK90" i="2" s="1"/>
  <c r="EI78" i="2"/>
  <c r="EJ78" i="2" s="1"/>
  <c r="EK78" i="2" s="1"/>
  <c r="EI66" i="2"/>
  <c r="EJ66" i="2" s="1"/>
  <c r="EK66" i="2" s="1"/>
  <c r="EI54" i="2"/>
  <c r="EJ54" i="2" s="1"/>
  <c r="EK54" i="2" s="1"/>
  <c r="EI42" i="2"/>
  <c r="EJ42" i="2" s="1"/>
  <c r="EK42" i="2" s="1"/>
  <c r="EI30" i="2"/>
  <c r="EJ30" i="2" s="1"/>
  <c r="EK30" i="2" s="1"/>
  <c r="EI18" i="2"/>
  <c r="EJ18" i="2" s="1"/>
  <c r="EK18" i="2" s="1"/>
  <c r="Z156" i="5"/>
  <c r="Z156" i="4"/>
  <c r="Z12" i="4"/>
  <c r="Z12" i="5"/>
  <c r="EI209" i="2"/>
  <c r="EJ209" i="2" s="1"/>
  <c r="EK209" i="2" s="1"/>
  <c r="EI197" i="2"/>
  <c r="EJ197" i="2" s="1"/>
  <c r="EK197" i="2" s="1"/>
  <c r="EI185" i="2"/>
  <c r="EJ185" i="2" s="1"/>
  <c r="EK185" i="2" s="1"/>
  <c r="EI173" i="2"/>
  <c r="EJ173" i="2" s="1"/>
  <c r="EK173" i="2" s="1"/>
  <c r="EI161" i="2"/>
  <c r="EJ161" i="2" s="1"/>
  <c r="EK161" i="2" s="1"/>
  <c r="EI149" i="2"/>
  <c r="EJ149" i="2" s="1"/>
  <c r="EK149" i="2" s="1"/>
  <c r="EI137" i="2"/>
  <c r="EJ137" i="2" s="1"/>
  <c r="EK137" i="2" s="1"/>
  <c r="EI125" i="2"/>
  <c r="EJ125" i="2" s="1"/>
  <c r="EK125" i="2" s="1"/>
  <c r="EI113" i="2"/>
  <c r="EJ113" i="2" s="1"/>
  <c r="EK113" i="2" s="1"/>
  <c r="EI89" i="2"/>
  <c r="EJ89" i="2" s="1"/>
  <c r="EK89" i="2" s="1"/>
  <c r="EI77" i="2"/>
  <c r="EJ77" i="2" s="1"/>
  <c r="EK77" i="2" s="1"/>
  <c r="EI65" i="2"/>
  <c r="EJ65" i="2" s="1"/>
  <c r="EK65" i="2" s="1"/>
  <c r="DY134" i="2"/>
  <c r="DZ134" i="2" s="1"/>
  <c r="EA134" i="2" s="1"/>
  <c r="DY122" i="2"/>
  <c r="DZ122" i="2" s="1"/>
  <c r="EA122" i="2" s="1"/>
  <c r="DY110" i="2"/>
  <c r="DZ110" i="2" s="1"/>
  <c r="EA110" i="2" s="1"/>
  <c r="DY98" i="2"/>
  <c r="DZ98" i="2" s="1"/>
  <c r="EA98" i="2" s="1"/>
  <c r="DY86" i="2"/>
  <c r="DZ86" i="2" s="1"/>
  <c r="EA86" i="2" s="1"/>
  <c r="DY74" i="2"/>
  <c r="DZ74" i="2" s="1"/>
  <c r="EA74" i="2" s="1"/>
  <c r="DY62" i="2"/>
  <c r="DZ62" i="2" s="1"/>
  <c r="EA62" i="2" s="1"/>
  <c r="DY50" i="2"/>
  <c r="DZ50" i="2" s="1"/>
  <c r="EA50" i="2" s="1"/>
  <c r="DY38" i="2"/>
  <c r="DZ38" i="2" s="1"/>
  <c r="EA38" i="2" s="1"/>
  <c r="DY26" i="2"/>
  <c r="DZ26" i="2" s="1"/>
  <c r="EA26" i="2" s="1"/>
  <c r="DY14" i="2"/>
  <c r="DZ14" i="2" s="1"/>
  <c r="EA14" i="2" s="1"/>
  <c r="ED216" i="2"/>
  <c r="EE216" i="2" s="1"/>
  <c r="EF216" i="2" s="1"/>
  <c r="ED204" i="2"/>
  <c r="EE204" i="2" s="1"/>
  <c r="EF204" i="2" s="1"/>
  <c r="ED192" i="2"/>
  <c r="EE192" i="2" s="1"/>
  <c r="EF192" i="2" s="1"/>
  <c r="ED180" i="2"/>
  <c r="EE180" i="2" s="1"/>
  <c r="EF180" i="2" s="1"/>
  <c r="ED168" i="2"/>
  <c r="EE168" i="2" s="1"/>
  <c r="EF168" i="2" s="1"/>
  <c r="ED156" i="2"/>
  <c r="EE156" i="2" s="1"/>
  <c r="EF156" i="2" s="1"/>
  <c r="ED144" i="2"/>
  <c r="EE144" i="2" s="1"/>
  <c r="EF144" i="2" s="1"/>
  <c r="ED132" i="2"/>
  <c r="EE132" i="2" s="1"/>
  <c r="EF132" i="2" s="1"/>
  <c r="ED120" i="2"/>
  <c r="EE120" i="2" s="1"/>
  <c r="EF120" i="2" s="1"/>
  <c r="ED108" i="2"/>
  <c r="EE108" i="2" s="1"/>
  <c r="EF108" i="2" s="1"/>
  <c r="ED96" i="2"/>
  <c r="EE96" i="2" s="1"/>
  <c r="EF96" i="2" s="1"/>
  <c r="ED84" i="2"/>
  <c r="EE84" i="2" s="1"/>
  <c r="EF84" i="2" s="1"/>
  <c r="ED72" i="2"/>
  <c r="EE72" i="2" s="1"/>
  <c r="EF72" i="2" s="1"/>
  <c r="ED60" i="2"/>
  <c r="EE60" i="2" s="1"/>
  <c r="EF60" i="2" s="1"/>
  <c r="ED48" i="2"/>
  <c r="EE48" i="2" s="1"/>
  <c r="EF48" i="2" s="1"/>
  <c r="ED36" i="2"/>
  <c r="EE36" i="2" s="1"/>
  <c r="EF36" i="2" s="1"/>
  <c r="ED24" i="2"/>
  <c r="EE24" i="2" s="1"/>
  <c r="EF24" i="2" s="1"/>
  <c r="ED12" i="2"/>
  <c r="EE12" i="2" s="1"/>
  <c r="EF12" i="2" s="1"/>
  <c r="ED200" i="2"/>
  <c r="EE200" i="2" s="1"/>
  <c r="EF200" i="2" s="1"/>
  <c r="ED164" i="2"/>
  <c r="EE164" i="2" s="1"/>
  <c r="EF164" i="2" s="1"/>
  <c r="ED128" i="2"/>
  <c r="EE128" i="2" s="1"/>
  <c r="EF128" i="2" s="1"/>
  <c r="ED92" i="2"/>
  <c r="EE92" i="2" s="1"/>
  <c r="EF92" i="2" s="1"/>
  <c r="ED56" i="2"/>
  <c r="EE56" i="2" s="1"/>
  <c r="EF56" i="2" s="1"/>
  <c r="ED20" i="2"/>
  <c r="EE20" i="2" s="1"/>
  <c r="EF20" i="2" s="1"/>
  <c r="ED138" i="2"/>
  <c r="EE138" i="2" s="1"/>
  <c r="EF138" i="2" s="1"/>
  <c r="EI219" i="2"/>
  <c r="EJ219" i="2" s="1"/>
  <c r="EK219" i="2" s="1"/>
  <c r="EI207" i="2"/>
  <c r="EJ207" i="2" s="1"/>
  <c r="EK207" i="2" s="1"/>
  <c r="EI195" i="2"/>
  <c r="EJ195" i="2" s="1"/>
  <c r="EK195" i="2" s="1"/>
  <c r="EI183" i="2"/>
  <c r="EJ183" i="2" s="1"/>
  <c r="EK183" i="2" s="1"/>
  <c r="EI171" i="2"/>
  <c r="EJ171" i="2" s="1"/>
  <c r="EK171" i="2" s="1"/>
  <c r="EI159" i="2"/>
  <c r="EJ159" i="2" s="1"/>
  <c r="EK159" i="2" s="1"/>
  <c r="EI147" i="2"/>
  <c r="EJ147" i="2" s="1"/>
  <c r="EK147" i="2" s="1"/>
  <c r="EI135" i="2"/>
  <c r="EJ135" i="2" s="1"/>
  <c r="EK135" i="2" s="1"/>
  <c r="EI123" i="2"/>
  <c r="EJ123" i="2" s="1"/>
  <c r="EK123" i="2" s="1"/>
  <c r="EI111" i="2"/>
  <c r="EJ111" i="2" s="1"/>
  <c r="EK111" i="2" s="1"/>
  <c r="EI99" i="2"/>
  <c r="EJ99" i="2" s="1"/>
  <c r="EK99" i="2" s="1"/>
  <c r="EI87" i="2"/>
  <c r="EJ87" i="2" s="1"/>
  <c r="EK87" i="2" s="1"/>
  <c r="EI75" i="2"/>
  <c r="EJ75" i="2" s="1"/>
  <c r="EK75" i="2" s="1"/>
  <c r="EI63" i="2"/>
  <c r="EJ63" i="2" s="1"/>
  <c r="EK63" i="2" s="1"/>
  <c r="EI51" i="2"/>
  <c r="EJ51" i="2" s="1"/>
  <c r="EK51" i="2" s="1"/>
  <c r="EI39" i="2"/>
  <c r="EJ39" i="2" s="1"/>
  <c r="EK39" i="2" s="1"/>
  <c r="EI27" i="2"/>
  <c r="EJ27" i="2" s="1"/>
  <c r="EK27" i="2" s="1"/>
  <c r="EI15" i="2"/>
  <c r="EJ15" i="2" s="1"/>
  <c r="EK15" i="2" s="1"/>
  <c r="EK53" i="2"/>
  <c r="EK41" i="2"/>
  <c r="ED211" i="2"/>
  <c r="EE211" i="2" s="1"/>
  <c r="EF211" i="2" s="1"/>
  <c r="ED199" i="2"/>
  <c r="EE199" i="2" s="1"/>
  <c r="EF199" i="2" s="1"/>
  <c r="ED187" i="2"/>
  <c r="EE187" i="2" s="1"/>
  <c r="EF187" i="2" s="1"/>
  <c r="ED175" i="2"/>
  <c r="EE175" i="2" s="1"/>
  <c r="EF175" i="2" s="1"/>
  <c r="ED163" i="2"/>
  <c r="EE163" i="2" s="1"/>
  <c r="EF163" i="2" s="1"/>
  <c r="ED151" i="2"/>
  <c r="EE151" i="2" s="1"/>
  <c r="EF151" i="2" s="1"/>
  <c r="ED139" i="2"/>
  <c r="EE139" i="2" s="1"/>
  <c r="EF139" i="2" s="1"/>
  <c r="ED127" i="2"/>
  <c r="EE127" i="2" s="1"/>
  <c r="EF127" i="2" s="1"/>
  <c r="ED115" i="2"/>
  <c r="EE115" i="2" s="1"/>
  <c r="EF115" i="2" s="1"/>
  <c r="ED103" i="2"/>
  <c r="EE103" i="2" s="1"/>
  <c r="EF103" i="2" s="1"/>
  <c r="ED91" i="2"/>
  <c r="EE91" i="2" s="1"/>
  <c r="EF91" i="2" s="1"/>
  <c r="ED79" i="2"/>
  <c r="EE79" i="2" s="1"/>
  <c r="EF79" i="2" s="1"/>
  <c r="ED67" i="2"/>
  <c r="EE67" i="2" s="1"/>
  <c r="EF67" i="2" s="1"/>
  <c r="ED55" i="2"/>
  <c r="EE55" i="2" s="1"/>
  <c r="EF55" i="2" s="1"/>
  <c r="ED43" i="2"/>
  <c r="EE43" i="2" s="1"/>
  <c r="EF43" i="2" s="1"/>
  <c r="ED31" i="2"/>
  <c r="EE31" i="2" s="1"/>
  <c r="EF31" i="2" s="1"/>
  <c r="ED19" i="2"/>
  <c r="EE19" i="2" s="1"/>
  <c r="EF19" i="2" s="1"/>
  <c r="ED7" i="2"/>
  <c r="EE7" i="2" s="1"/>
  <c r="EF7" i="2" s="1"/>
  <c r="EI92" i="2"/>
  <c r="EJ92" i="2" s="1"/>
  <c r="EK92" i="2" s="1"/>
  <c r="EI44" i="2"/>
  <c r="EJ44" i="2" s="1"/>
  <c r="EK44" i="2" s="1"/>
  <c r="EI14" i="2"/>
  <c r="EJ14" i="2" s="1"/>
  <c r="EK14" i="2" s="1"/>
  <c r="EK12" i="2"/>
  <c r="EI68" i="2"/>
  <c r="EJ68" i="2" s="1"/>
  <c r="EK68" i="2" s="1"/>
  <c r="EI118" i="2"/>
  <c r="EJ118" i="2" s="1"/>
  <c r="EK118" i="2" s="1"/>
  <c r="EI106" i="2"/>
  <c r="EJ106" i="2" s="1"/>
  <c r="EK106" i="2" s="1"/>
  <c r="EI94" i="2"/>
  <c r="EJ94" i="2" s="1"/>
  <c r="EK94" i="2" s="1"/>
  <c r="EI82" i="2"/>
  <c r="EJ82" i="2" s="1"/>
  <c r="EK82" i="2" s="1"/>
  <c r="EI70" i="2"/>
  <c r="EJ70" i="2" s="1"/>
  <c r="EK70" i="2" s="1"/>
  <c r="EI58" i="2"/>
  <c r="EJ58" i="2" s="1"/>
  <c r="EK58" i="2" s="1"/>
  <c r="EI46" i="2"/>
  <c r="EJ46" i="2" s="1"/>
  <c r="EK46" i="2" s="1"/>
  <c r="EI34" i="2"/>
  <c r="EJ34" i="2" s="1"/>
  <c r="EK34" i="2" s="1"/>
  <c r="EI22" i="2"/>
  <c r="EJ22" i="2" s="1"/>
  <c r="EK22" i="2" s="1"/>
  <c r="EI10" i="2"/>
  <c r="EJ10" i="2" s="1"/>
  <c r="EK10" i="2" s="1"/>
  <c r="EF215" i="2"/>
  <c r="EF203" i="2"/>
  <c r="EF191" i="2"/>
  <c r="EF179" i="2"/>
  <c r="EF167" i="2"/>
  <c r="EF155" i="2"/>
  <c r="EF143" i="2"/>
  <c r="EF131" i="2"/>
  <c r="EF119" i="2"/>
  <c r="EF107" i="2"/>
  <c r="EF95" i="2"/>
  <c r="EF83" i="2"/>
  <c r="EF71" i="2"/>
  <c r="EF59" i="2"/>
  <c r="EF47" i="2"/>
  <c r="EF35" i="2"/>
  <c r="EF23" i="2"/>
  <c r="EF11" i="2"/>
  <c r="EK57" i="2"/>
  <c r="EK45" i="2"/>
  <c r="EK21" i="2"/>
  <c r="AA7" i="5"/>
  <c r="AA7" i="4"/>
  <c r="EI115" i="2"/>
  <c r="EJ115" i="2" s="1"/>
  <c r="EK115" i="2" s="1"/>
  <c r="EI103" i="2"/>
  <c r="EJ103" i="2" s="1"/>
  <c r="EK103" i="2" s="1"/>
  <c r="EI91" i="2"/>
  <c r="EJ91" i="2" s="1"/>
  <c r="EK91" i="2" s="1"/>
  <c r="EI79" i="2"/>
  <c r="EJ79" i="2" s="1"/>
  <c r="EK79" i="2" s="1"/>
  <c r="EI67" i="2"/>
  <c r="EJ67" i="2" s="1"/>
  <c r="EK67" i="2" s="1"/>
  <c r="EI55" i="2"/>
  <c r="EJ55" i="2" s="1"/>
  <c r="EK55" i="2" s="1"/>
  <c r="EI43" i="2"/>
  <c r="EJ43" i="2" s="1"/>
  <c r="EK43" i="2" s="1"/>
  <c r="EI31" i="2"/>
  <c r="EJ31" i="2" s="1"/>
  <c r="EK31" i="2" s="1"/>
  <c r="EI19" i="2"/>
  <c r="EJ19" i="2" s="1"/>
  <c r="EK19" i="2" s="1"/>
  <c r="EI7" i="2"/>
  <c r="EJ7" i="2" s="1"/>
  <c r="EK7" i="2" s="1"/>
  <c r="EI69" i="2"/>
  <c r="EJ69" i="2" s="1"/>
  <c r="EK69" i="2" s="1"/>
  <c r="EI33" i="2"/>
  <c r="EJ33" i="2" s="1"/>
  <c r="EK33" i="2" s="1"/>
  <c r="EK101" i="2"/>
  <c r="EI6" i="2"/>
  <c r="EJ6" i="2" s="1"/>
  <c r="EK6" i="2" s="1"/>
  <c r="EI208" i="2"/>
  <c r="EJ208" i="2" s="1"/>
  <c r="EK208" i="2" s="1"/>
  <c r="EI196" i="2"/>
  <c r="EJ196" i="2" s="1"/>
  <c r="EK196" i="2" s="1"/>
  <c r="EI184" i="2"/>
  <c r="EJ184" i="2" s="1"/>
  <c r="EK184" i="2" s="1"/>
  <c r="EI172" i="2"/>
  <c r="EJ172" i="2" s="1"/>
  <c r="EK172" i="2" s="1"/>
  <c r="EI160" i="2"/>
  <c r="EJ160" i="2" s="1"/>
  <c r="EK160" i="2" s="1"/>
  <c r="EI148" i="2"/>
  <c r="EJ148" i="2" s="1"/>
  <c r="EK148" i="2" s="1"/>
  <c r="EI136" i="2"/>
  <c r="EJ136" i="2" s="1"/>
  <c r="EK136" i="2" s="1"/>
  <c r="EI121" i="2"/>
  <c r="EJ121" i="2" s="1"/>
  <c r="EK121" i="2" s="1"/>
  <c r="EI80" i="2"/>
  <c r="EJ80" i="2" s="1"/>
  <c r="EK80" i="2" s="1"/>
  <c r="EI56" i="2"/>
  <c r="EJ56" i="2" s="1"/>
  <c r="EK56" i="2" s="1"/>
  <c r="EI26" i="2"/>
  <c r="EJ26" i="2" s="1"/>
  <c r="EK26" i="2" s="1"/>
  <c r="EI29" i="2"/>
  <c r="EJ29" i="2" s="1"/>
  <c r="EK29" i="2" s="1"/>
  <c r="EI17" i="2"/>
  <c r="EJ17" i="2" s="1"/>
  <c r="EK17" i="2" s="1"/>
  <c r="EI124" i="2"/>
  <c r="EJ124" i="2" s="1"/>
  <c r="EK124" i="2" s="1"/>
  <c r="EI112" i="2"/>
  <c r="EJ112" i="2" s="1"/>
  <c r="EK112" i="2" s="1"/>
  <c r="EI100" i="2"/>
  <c r="EJ100" i="2" s="1"/>
  <c r="EK100" i="2" s="1"/>
  <c r="EI88" i="2"/>
  <c r="EJ88" i="2" s="1"/>
  <c r="EK88" i="2" s="1"/>
  <c r="EI76" i="2"/>
  <c r="EJ76" i="2" s="1"/>
  <c r="EK76" i="2" s="1"/>
  <c r="EI64" i="2"/>
  <c r="EJ64" i="2" s="1"/>
  <c r="EK64" i="2" s="1"/>
  <c r="EI52" i="2"/>
  <c r="EJ52" i="2" s="1"/>
  <c r="EK52" i="2" s="1"/>
  <c r="EI40" i="2"/>
  <c r="EJ40" i="2" s="1"/>
  <c r="EK40" i="2" s="1"/>
  <c r="EI28" i="2"/>
  <c r="EJ28" i="2" s="1"/>
  <c r="EK28" i="2" s="1"/>
  <c r="EI16" i="2"/>
  <c r="EJ16" i="2" s="1"/>
  <c r="EK16" i="2" s="1"/>
  <c r="C203" i="4"/>
  <c r="H203" i="4" s="1"/>
  <c r="C183" i="5"/>
  <c r="H183" i="5" s="1"/>
  <c r="C87" i="5"/>
  <c r="H87" i="5" s="1"/>
  <c r="C51" i="5"/>
  <c r="H51" i="5" s="1"/>
  <c r="C195" i="5"/>
  <c r="H195" i="5" s="1"/>
  <c r="C171" i="5"/>
  <c r="H171" i="5" s="1"/>
  <c r="C159" i="5"/>
  <c r="H159" i="5" s="1"/>
  <c r="C147" i="5"/>
  <c r="H147" i="5" s="1"/>
  <c r="C63" i="5"/>
  <c r="H63" i="5" s="1"/>
  <c r="C27" i="5"/>
  <c r="H27" i="5" s="1"/>
  <c r="C190" i="5"/>
  <c r="H190" i="5" s="1"/>
  <c r="C178" i="5"/>
  <c r="H178" i="5" s="1"/>
  <c r="C142" i="5"/>
  <c r="H142" i="5" s="1"/>
  <c r="C82" i="5"/>
  <c r="H82" i="5" s="1"/>
  <c r="C70" i="5"/>
  <c r="H70" i="5" s="1"/>
  <c r="C58" i="5"/>
  <c r="H58" i="5" s="1"/>
  <c r="C46" i="5"/>
  <c r="H46" i="5" s="1"/>
  <c r="C10" i="5"/>
  <c r="H10" i="5" s="1"/>
  <c r="C95" i="5"/>
  <c r="H95" i="5" s="1"/>
  <c r="C59" i="5"/>
  <c r="H59" i="5" s="1"/>
  <c r="C23" i="5"/>
  <c r="H23" i="5" s="1"/>
  <c r="C16" i="5"/>
  <c r="H16" i="5" s="1"/>
  <c r="C117" i="5"/>
  <c r="H117" i="5" s="1"/>
  <c r="C211" i="4"/>
  <c r="H211" i="4" s="1"/>
  <c r="C199" i="4"/>
  <c r="H199" i="4" s="1"/>
  <c r="C187" i="4"/>
  <c r="H187" i="4" s="1"/>
  <c r="C175" i="4"/>
  <c r="H175" i="4" s="1"/>
  <c r="C163" i="4"/>
  <c r="H163" i="4" s="1"/>
  <c r="C151" i="4"/>
  <c r="H151" i="4" s="1"/>
  <c r="C139" i="4"/>
  <c r="H139" i="4" s="1"/>
  <c r="C127" i="4"/>
  <c r="H127" i="4" s="1"/>
  <c r="C115" i="4"/>
  <c r="H115" i="4" s="1"/>
  <c r="C91" i="4"/>
  <c r="H91" i="4" s="1"/>
  <c r="C79" i="4"/>
  <c r="H79" i="4" s="1"/>
  <c r="C67" i="4"/>
  <c r="H67" i="4" s="1"/>
  <c r="C55" i="4"/>
  <c r="H55" i="4" s="1"/>
  <c r="C43" i="4"/>
  <c r="H43" i="4" s="1"/>
  <c r="C31" i="4"/>
  <c r="H31" i="4" s="1"/>
  <c r="C19" i="4"/>
  <c r="H19" i="4" s="1"/>
  <c r="C7" i="4"/>
  <c r="H7" i="4" s="1"/>
  <c r="C190" i="4"/>
  <c r="H190" i="4" s="1"/>
  <c r="C178" i="4"/>
  <c r="H178" i="4" s="1"/>
  <c r="C142" i="4"/>
  <c r="H142" i="4" s="1"/>
  <c r="C130" i="4"/>
  <c r="C94" i="4"/>
  <c r="H94" i="4" s="1"/>
  <c r="C82" i="4"/>
  <c r="H82" i="4" s="1"/>
  <c r="C46" i="4"/>
  <c r="H46" i="4" s="1"/>
  <c r="C34" i="4"/>
  <c r="H34" i="4" s="1"/>
  <c r="C165" i="5"/>
  <c r="H165" i="5" s="1"/>
  <c r="C177" i="4"/>
  <c r="H177" i="4" s="1"/>
  <c r="C129" i="4"/>
  <c r="C81" i="4"/>
  <c r="H81" i="4" s="1"/>
  <c r="C33" i="4"/>
  <c r="H33" i="4" s="1"/>
  <c r="C200" i="5"/>
  <c r="H200" i="5" s="1"/>
  <c r="C116" i="5"/>
  <c r="H116" i="5" s="1"/>
  <c r="C187" i="5"/>
  <c r="H187" i="5" s="1"/>
  <c r="C162" i="5"/>
  <c r="H162" i="5" s="1"/>
  <c r="C186" i="4"/>
  <c r="H186" i="4" s="1"/>
  <c r="C174" i="4"/>
  <c r="H174" i="4" s="1"/>
  <c r="C138" i="4"/>
  <c r="H138" i="4" s="1"/>
  <c r="C126" i="4"/>
  <c r="H126" i="4" s="1"/>
  <c r="C90" i="4"/>
  <c r="H90" i="4" s="1"/>
  <c r="C78" i="4"/>
  <c r="H78" i="4" s="1"/>
  <c r="C42" i="4"/>
  <c r="H42" i="4" s="1"/>
  <c r="C30" i="4"/>
  <c r="H30" i="4" s="1"/>
  <c r="C208" i="4"/>
  <c r="H208" i="4" s="1"/>
  <c r="C196" i="4"/>
  <c r="H196" i="4" s="1"/>
  <c r="C172" i="4"/>
  <c r="H172" i="4" s="1"/>
  <c r="C160" i="4"/>
  <c r="H160" i="4" s="1"/>
  <c r="C148" i="4"/>
  <c r="H148" i="4" s="1"/>
  <c r="C136" i="4"/>
  <c r="H136" i="4" s="1"/>
  <c r="C124" i="4"/>
  <c r="H124" i="4" s="1"/>
  <c r="C112" i="4"/>
  <c r="H112" i="4" s="1"/>
  <c r="C88" i="4"/>
  <c r="H88" i="4" s="1"/>
  <c r="C76" i="4"/>
  <c r="H76" i="4" s="1"/>
  <c r="C64" i="4"/>
  <c r="H64" i="4" s="1"/>
  <c r="C52" i="4"/>
  <c r="H52" i="4" s="1"/>
  <c r="C40" i="4"/>
  <c r="H40" i="4" s="1"/>
  <c r="C28" i="4"/>
  <c r="H28" i="4" s="1"/>
  <c r="C16" i="4"/>
  <c r="H16" i="4" s="1"/>
  <c r="C199" i="5"/>
  <c r="H199" i="5" s="1"/>
  <c r="C151" i="5"/>
  <c r="H151" i="5" s="1"/>
  <c r="C140" i="5"/>
  <c r="H140" i="5" s="1"/>
  <c r="C104" i="5"/>
  <c r="H104" i="5" s="1"/>
  <c r="C92" i="5"/>
  <c r="H92" i="5" s="1"/>
  <c r="C56" i="5"/>
  <c r="H56" i="5" s="1"/>
  <c r="C32" i="5"/>
  <c r="H32" i="5" s="1"/>
  <c r="C20" i="5"/>
  <c r="H20" i="5" s="1"/>
  <c r="C8" i="5"/>
  <c r="H8" i="5" s="1"/>
  <c r="C175" i="5"/>
  <c r="H175" i="5" s="1"/>
  <c r="C91" i="5"/>
  <c r="H91" i="5" s="1"/>
  <c r="C186" i="5"/>
  <c r="H186" i="5" s="1"/>
  <c r="C150" i="5"/>
  <c r="H150" i="5" s="1"/>
  <c r="C138" i="5"/>
  <c r="H138" i="5" s="1"/>
  <c r="C114" i="5"/>
  <c r="H114" i="5" s="1"/>
  <c r="C90" i="5"/>
  <c r="H90" i="5" s="1"/>
  <c r="C78" i="5"/>
  <c r="H78" i="5" s="1"/>
  <c r="C66" i="5"/>
  <c r="H66" i="5" s="1"/>
  <c r="C30" i="5"/>
  <c r="H30" i="5" s="1"/>
  <c r="C185" i="5"/>
  <c r="H185" i="5" s="1"/>
  <c r="C173" i="5"/>
  <c r="H173" i="5" s="1"/>
  <c r="C137" i="5"/>
  <c r="H137" i="5" s="1"/>
  <c r="C101" i="5"/>
  <c r="H101" i="5" s="1"/>
  <c r="C17" i="5"/>
  <c r="H17" i="5" s="1"/>
  <c r="C5" i="5"/>
  <c r="H5" i="5" s="1"/>
  <c r="C196" i="5"/>
  <c r="H196" i="5" s="1"/>
  <c r="C184" i="5"/>
  <c r="H184" i="5" s="1"/>
  <c r="C172" i="5"/>
  <c r="H172" i="5" s="1"/>
  <c r="C160" i="5"/>
  <c r="H160" i="5" s="1"/>
  <c r="C136" i="5"/>
  <c r="H136" i="5" s="1"/>
  <c r="C124" i="5"/>
  <c r="H124" i="5" s="1"/>
  <c r="C112" i="5"/>
  <c r="H112" i="5" s="1"/>
  <c r="C76" i="5"/>
  <c r="H76" i="5" s="1"/>
  <c r="C64" i="5"/>
  <c r="H64" i="5" s="1"/>
  <c r="C52" i="5"/>
  <c r="H52" i="5" s="1"/>
  <c r="C40" i="5"/>
  <c r="H40" i="5" s="1"/>
  <c r="C28" i="5"/>
  <c r="H28" i="5" s="1"/>
  <c r="C194" i="5"/>
  <c r="H194" i="5" s="1"/>
  <c r="C182" i="5"/>
  <c r="H182" i="5" s="1"/>
  <c r="C170" i="5"/>
  <c r="H170" i="5" s="1"/>
  <c r="C158" i="5"/>
  <c r="H158" i="5" s="1"/>
  <c r="C146" i="5"/>
  <c r="H146" i="5" s="1"/>
  <c r="C134" i="5"/>
  <c r="H134" i="5" s="1"/>
  <c r="C122" i="5"/>
  <c r="H122" i="5" s="1"/>
  <c r="C110" i="5"/>
  <c r="H110" i="5" s="1"/>
  <c r="C98" i="5"/>
  <c r="H98" i="5" s="1"/>
  <c r="C86" i="5"/>
  <c r="H86" i="5" s="1"/>
  <c r="C74" i="5"/>
  <c r="H74" i="5" s="1"/>
  <c r="C50" i="5"/>
  <c r="H50" i="5" s="1"/>
  <c r="C38" i="5"/>
  <c r="H38" i="5" s="1"/>
  <c r="C26" i="5"/>
  <c r="H26" i="5" s="1"/>
  <c r="C14" i="5"/>
  <c r="H14" i="5" s="1"/>
  <c r="C179" i="5"/>
  <c r="H179" i="5" s="1"/>
  <c r="C167" i="5"/>
  <c r="H167" i="5" s="1"/>
  <c r="C155" i="5"/>
  <c r="H155" i="5" s="1"/>
  <c r="C143" i="5"/>
  <c r="H143" i="5" s="1"/>
  <c r="C119" i="5"/>
  <c r="H119" i="5" s="1"/>
  <c r="C107" i="5"/>
  <c r="H107" i="5" s="1"/>
  <c r="C83" i="5"/>
  <c r="H83" i="5" s="1"/>
  <c r="C47" i="5"/>
  <c r="H47" i="5" s="1"/>
  <c r="C35" i="5"/>
  <c r="H35" i="5" s="1"/>
  <c r="C188" i="5"/>
  <c r="H188" i="5" s="1"/>
  <c r="C176" i="5"/>
  <c r="H176" i="5" s="1"/>
  <c r="C198" i="5"/>
  <c r="H198" i="5" s="1"/>
  <c r="C212" i="4"/>
  <c r="H212" i="4" s="1"/>
  <c r="C200" i="4"/>
  <c r="H200" i="4" s="1"/>
  <c r="C188" i="4"/>
  <c r="H188" i="4" s="1"/>
  <c r="C176" i="4"/>
  <c r="H176" i="4" s="1"/>
  <c r="C164" i="4"/>
  <c r="H164" i="4" s="1"/>
  <c r="C152" i="4"/>
  <c r="H152" i="4" s="1"/>
  <c r="C140" i="4"/>
  <c r="H140" i="4" s="1"/>
  <c r="C128" i="4"/>
  <c r="H128" i="4" s="1"/>
  <c r="C116" i="4"/>
  <c r="H116" i="4" s="1"/>
  <c r="C104" i="4"/>
  <c r="H104" i="4" s="1"/>
  <c r="C92" i="4"/>
  <c r="H92" i="4" s="1"/>
  <c r="C80" i="4"/>
  <c r="H80" i="4" s="1"/>
  <c r="C68" i="4"/>
  <c r="H68" i="4" s="1"/>
  <c r="C56" i="4"/>
  <c r="H56" i="4" s="1"/>
  <c r="C44" i="4"/>
  <c r="H44" i="4" s="1"/>
  <c r="C32" i="4"/>
  <c r="H32" i="4" s="1"/>
  <c r="C20" i="4"/>
  <c r="H20" i="4" s="1"/>
  <c r="C8" i="4"/>
  <c r="H8" i="4" s="1"/>
  <c r="C206" i="4"/>
  <c r="H206" i="4" s="1"/>
  <c r="C194" i="4"/>
  <c r="H194" i="4" s="1"/>
  <c r="C182" i="4"/>
  <c r="H182" i="4" s="1"/>
  <c r="C170" i="4"/>
  <c r="H170" i="4" s="1"/>
  <c r="C158" i="4"/>
  <c r="H158" i="4" s="1"/>
  <c r="C146" i="4"/>
  <c r="H146" i="4" s="1"/>
  <c r="C134" i="4"/>
  <c r="H134" i="4" s="1"/>
  <c r="C122" i="4"/>
  <c r="H122" i="4" s="1"/>
  <c r="C110" i="4"/>
  <c r="H110" i="4" s="1"/>
  <c r="C98" i="4"/>
  <c r="H98" i="4" s="1"/>
  <c r="C86" i="4"/>
  <c r="H86" i="4" s="1"/>
  <c r="C74" i="4"/>
  <c r="H74" i="4" s="1"/>
  <c r="C50" i="4"/>
  <c r="H50" i="4" s="1"/>
  <c r="C38" i="4"/>
  <c r="H38" i="4" s="1"/>
  <c r="C26" i="4"/>
  <c r="H26" i="4" s="1"/>
  <c r="C14" i="4"/>
  <c r="H14" i="4" s="1"/>
  <c r="BS146" i="2"/>
  <c r="BQ78" i="2"/>
  <c r="BR78" i="2" s="1"/>
  <c r="BS78" i="2" s="1"/>
  <c r="BQ183" i="2"/>
  <c r="BR183" i="2" s="1"/>
  <c r="BS183" i="2" s="1"/>
  <c r="BQ75" i="2"/>
  <c r="BR75" i="2" s="1"/>
  <c r="BS75" i="2" s="1"/>
  <c r="BQ132" i="2"/>
  <c r="BR132" i="2" s="1"/>
  <c r="BS132" i="2" s="1"/>
  <c r="BQ96" i="2"/>
  <c r="BR96" i="2" s="1"/>
  <c r="BS96" i="2" s="1"/>
  <c r="BQ116" i="2"/>
  <c r="BR116" i="2" s="1"/>
  <c r="BS116" i="2" s="1"/>
  <c r="BQ20" i="2"/>
  <c r="BR20" i="2" s="1"/>
  <c r="BS20" i="2" s="1"/>
  <c r="BQ43" i="2"/>
  <c r="BR43" i="2" s="1"/>
  <c r="BS43" i="2" s="1"/>
  <c r="BQ42" i="2"/>
  <c r="BR42" i="2" s="1"/>
  <c r="BS42" i="2" s="1"/>
  <c r="BS97" i="2"/>
  <c r="BS209" i="2"/>
  <c r="BS150" i="2"/>
  <c r="BQ147" i="2"/>
  <c r="BR147" i="2" s="1"/>
  <c r="BS147" i="2" s="1"/>
  <c r="BS179" i="2"/>
  <c r="BV203" i="2"/>
  <c r="BW203" i="2" s="1"/>
  <c r="BX203" i="2" s="1"/>
  <c r="BV92" i="2"/>
  <c r="BW92" i="2" s="1"/>
  <c r="BX92" i="2" s="1"/>
  <c r="BQ193" i="2"/>
  <c r="BR193" i="2" s="1"/>
  <c r="BS193" i="2" s="1"/>
  <c r="BQ181" i="2"/>
  <c r="BR181" i="2" s="1"/>
  <c r="BS181" i="2" s="1"/>
  <c r="BQ169" i="2"/>
  <c r="BR169" i="2" s="1"/>
  <c r="BS169" i="2" s="1"/>
  <c r="BQ109" i="2"/>
  <c r="BR109" i="2" s="1"/>
  <c r="BS109" i="2" s="1"/>
  <c r="BQ49" i="2"/>
  <c r="BR49" i="2" s="1"/>
  <c r="BS49" i="2" s="1"/>
  <c r="BQ25" i="2"/>
  <c r="BR25" i="2" s="1"/>
  <c r="BS25" i="2" s="1"/>
  <c r="BQ13" i="2"/>
  <c r="BR13" i="2" s="1"/>
  <c r="BS13" i="2" s="1"/>
  <c r="BQ168" i="2"/>
  <c r="BR168" i="2" s="1"/>
  <c r="BS168" i="2" s="1"/>
  <c r="BQ108" i="2"/>
  <c r="BR108" i="2" s="1"/>
  <c r="BS108" i="2" s="1"/>
  <c r="BQ24" i="2"/>
  <c r="BR24" i="2" s="1"/>
  <c r="BS24" i="2" s="1"/>
  <c r="BQ191" i="2"/>
  <c r="BR191" i="2" s="1"/>
  <c r="BS191" i="2" s="1"/>
  <c r="BQ167" i="2"/>
  <c r="BR167" i="2" s="1"/>
  <c r="BS167" i="2" s="1"/>
  <c r="BQ143" i="2"/>
  <c r="BR143" i="2" s="1"/>
  <c r="BS143" i="2" s="1"/>
  <c r="BQ119" i="2"/>
  <c r="BR119" i="2" s="1"/>
  <c r="BS119" i="2" s="1"/>
  <c r="BS83" i="2"/>
  <c r="BQ172" i="2"/>
  <c r="BR172" i="2" s="1"/>
  <c r="BS172" i="2" s="1"/>
  <c r="BS123" i="2"/>
  <c r="BQ91" i="2"/>
  <c r="BR91" i="2" s="1"/>
  <c r="BS91" i="2" s="1"/>
  <c r="BS60" i="2"/>
  <c r="BQ38" i="2"/>
  <c r="BR38" i="2" s="1"/>
  <c r="BS38" i="2" s="1"/>
  <c r="BV212" i="2"/>
  <c r="BW212" i="2" s="1"/>
  <c r="BX212" i="2" s="1"/>
  <c r="BV200" i="2"/>
  <c r="BW200" i="2" s="1"/>
  <c r="BX200" i="2" s="1"/>
  <c r="BV188" i="2"/>
  <c r="BW188" i="2" s="1"/>
  <c r="BX188" i="2" s="1"/>
  <c r="BV176" i="2"/>
  <c r="BW176" i="2" s="1"/>
  <c r="BX176" i="2" s="1"/>
  <c r="BV164" i="2"/>
  <c r="BW164" i="2" s="1"/>
  <c r="BX164" i="2" s="1"/>
  <c r="BV152" i="2"/>
  <c r="BW152" i="2" s="1"/>
  <c r="BX152" i="2" s="1"/>
  <c r="BV140" i="2"/>
  <c r="BW140" i="2" s="1"/>
  <c r="BX140" i="2" s="1"/>
  <c r="BV128" i="2"/>
  <c r="BW128" i="2" s="1"/>
  <c r="BX128" i="2" s="1"/>
  <c r="BV116" i="2"/>
  <c r="BW116" i="2" s="1"/>
  <c r="BX116" i="2" s="1"/>
  <c r="BV104" i="2"/>
  <c r="BW104" i="2" s="1"/>
  <c r="BX104" i="2" s="1"/>
  <c r="BV80" i="2"/>
  <c r="BW80" i="2" s="1"/>
  <c r="BX80" i="2" s="1"/>
  <c r="BV68" i="2"/>
  <c r="BW68" i="2" s="1"/>
  <c r="BX68" i="2" s="1"/>
  <c r="BV56" i="2"/>
  <c r="BW56" i="2" s="1"/>
  <c r="BX56" i="2" s="1"/>
  <c r="BV44" i="2"/>
  <c r="BW44" i="2" s="1"/>
  <c r="BX44" i="2" s="1"/>
  <c r="BV32" i="2"/>
  <c r="BW32" i="2" s="1"/>
  <c r="BX32" i="2" s="1"/>
  <c r="BV20" i="2"/>
  <c r="BW20" i="2" s="1"/>
  <c r="BX20" i="2" s="1"/>
  <c r="BV8" i="2"/>
  <c r="BW8" i="2" s="1"/>
  <c r="BX8" i="2" s="1"/>
  <c r="BV157" i="2"/>
  <c r="BW157" i="2" s="1"/>
  <c r="BX157" i="2" s="1"/>
  <c r="BQ214" i="2"/>
  <c r="BR214" i="2" s="1"/>
  <c r="BS214" i="2" s="1"/>
  <c r="BQ202" i="2"/>
  <c r="BR202" i="2" s="1"/>
  <c r="BS202" i="2" s="1"/>
  <c r="BQ190" i="2"/>
  <c r="BR190" i="2" s="1"/>
  <c r="BS190" i="2" s="1"/>
  <c r="BQ178" i="2"/>
  <c r="BR178" i="2" s="1"/>
  <c r="BS178" i="2" s="1"/>
  <c r="BQ166" i="2"/>
  <c r="BR166" i="2" s="1"/>
  <c r="BS166" i="2" s="1"/>
  <c r="BQ154" i="2"/>
  <c r="BR154" i="2" s="1"/>
  <c r="BS154" i="2" s="1"/>
  <c r="BQ142" i="2"/>
  <c r="BR142" i="2" s="1"/>
  <c r="BS142" i="2" s="1"/>
  <c r="BQ130" i="2"/>
  <c r="BR130" i="2" s="1"/>
  <c r="BS130" i="2" s="1"/>
  <c r="BQ118" i="2"/>
  <c r="BR118" i="2" s="1"/>
  <c r="BS118" i="2" s="1"/>
  <c r="BQ106" i="2"/>
  <c r="BR106" i="2" s="1"/>
  <c r="BS106" i="2" s="1"/>
  <c r="BQ94" i="2"/>
  <c r="BR94" i="2" s="1"/>
  <c r="BS94" i="2" s="1"/>
  <c r="BQ82" i="2"/>
  <c r="BR82" i="2" s="1"/>
  <c r="BS82" i="2" s="1"/>
  <c r="BQ70" i="2"/>
  <c r="BR70" i="2" s="1"/>
  <c r="BS70" i="2" s="1"/>
  <c r="BQ58" i="2"/>
  <c r="BR58" i="2" s="1"/>
  <c r="BS58" i="2" s="1"/>
  <c r="BQ46" i="2"/>
  <c r="BR46" i="2" s="1"/>
  <c r="BS46" i="2" s="1"/>
  <c r="BQ34" i="2"/>
  <c r="BR34" i="2" s="1"/>
  <c r="BS34" i="2" s="1"/>
  <c r="BQ22" i="2"/>
  <c r="BR22" i="2" s="1"/>
  <c r="BS22" i="2" s="1"/>
  <c r="BQ10" i="2"/>
  <c r="BR10" i="2" s="1"/>
  <c r="BS10" i="2" s="1"/>
  <c r="BQ213" i="2"/>
  <c r="BR213" i="2" s="1"/>
  <c r="BS213" i="2" s="1"/>
  <c r="BQ189" i="2"/>
  <c r="BR189" i="2" s="1"/>
  <c r="BS189" i="2" s="1"/>
  <c r="BQ177" i="2"/>
  <c r="BR177" i="2" s="1"/>
  <c r="BS177" i="2" s="1"/>
  <c r="BQ153" i="2"/>
  <c r="BR153" i="2" s="1"/>
  <c r="BS153" i="2" s="1"/>
  <c r="BQ129" i="2"/>
  <c r="BR129" i="2" s="1"/>
  <c r="BS129" i="2" s="1"/>
  <c r="BQ117" i="2"/>
  <c r="BR117" i="2" s="1"/>
  <c r="BS117" i="2" s="1"/>
  <c r="BQ105" i="2"/>
  <c r="BR105" i="2" s="1"/>
  <c r="BS105" i="2" s="1"/>
  <c r="BQ93" i="2"/>
  <c r="BR93" i="2" s="1"/>
  <c r="BS93" i="2" s="1"/>
  <c r="BQ81" i="2"/>
  <c r="BR81" i="2" s="1"/>
  <c r="BS81" i="2" s="1"/>
  <c r="BQ69" i="2"/>
  <c r="BR69" i="2" s="1"/>
  <c r="BS69" i="2" s="1"/>
  <c r="BQ57" i="2"/>
  <c r="BR57" i="2" s="1"/>
  <c r="BS57" i="2" s="1"/>
  <c r="BQ21" i="2"/>
  <c r="BR21" i="2" s="1"/>
  <c r="BS21" i="2" s="1"/>
  <c r="BQ55" i="2"/>
  <c r="BR55" i="2" s="1"/>
  <c r="BS55" i="2" s="1"/>
  <c r="BQ165" i="2"/>
  <c r="BR165" i="2" s="1"/>
  <c r="BS165" i="2" s="1"/>
  <c r="BQ133" i="2"/>
  <c r="BR133" i="2" s="1"/>
  <c r="BS133" i="2" s="1"/>
  <c r="BQ141" i="2"/>
  <c r="BR141" i="2" s="1"/>
  <c r="BS141" i="2" s="1"/>
  <c r="BQ217" i="2"/>
  <c r="BR217" i="2" s="1"/>
  <c r="BS217" i="2" s="1"/>
  <c r="BQ103" i="2"/>
  <c r="BR103" i="2" s="1"/>
  <c r="BS103" i="2" s="1"/>
  <c r="BQ67" i="2"/>
  <c r="BR67" i="2" s="1"/>
  <c r="BS67" i="2" s="1"/>
  <c r="BQ31" i="2"/>
  <c r="BR31" i="2" s="1"/>
  <c r="BS31" i="2" s="1"/>
  <c r="BQ188" i="2"/>
  <c r="BR188" i="2" s="1"/>
  <c r="BS188" i="2" s="1"/>
  <c r="BQ175" i="2"/>
  <c r="BR175" i="2" s="1"/>
  <c r="BS175" i="2" s="1"/>
  <c r="BQ102" i="2"/>
  <c r="BR102" i="2" s="1"/>
  <c r="BS102" i="2" s="1"/>
  <c r="BS27" i="2"/>
  <c r="BQ107" i="2"/>
  <c r="BR107" i="2" s="1"/>
  <c r="BS107" i="2" s="1"/>
  <c r="BQ208" i="2"/>
  <c r="BR208" i="2" s="1"/>
  <c r="BS208" i="2" s="1"/>
  <c r="BQ184" i="2"/>
  <c r="BR184" i="2" s="1"/>
  <c r="BS184" i="2" s="1"/>
  <c r="BQ160" i="2"/>
  <c r="BR160" i="2" s="1"/>
  <c r="BS160" i="2" s="1"/>
  <c r="BQ148" i="2"/>
  <c r="BR148" i="2" s="1"/>
  <c r="BS148" i="2" s="1"/>
  <c r="BQ76" i="2"/>
  <c r="BR76" i="2" s="1"/>
  <c r="BS76" i="2" s="1"/>
  <c r="BQ64" i="2"/>
  <c r="BR64" i="2" s="1"/>
  <c r="BS64" i="2" s="1"/>
  <c r="BQ40" i="2"/>
  <c r="BR40" i="2" s="1"/>
  <c r="BS40" i="2" s="1"/>
  <c r="BQ28" i="2"/>
  <c r="BR28" i="2" s="1"/>
  <c r="BS28" i="2" s="1"/>
  <c r="BQ16" i="2"/>
  <c r="BR16" i="2" s="1"/>
  <c r="BS16" i="2" s="1"/>
  <c r="BQ157" i="2"/>
  <c r="BR157" i="2" s="1"/>
  <c r="BS157" i="2" s="1"/>
  <c r="BQ23" i="2"/>
  <c r="BR23" i="2" s="1"/>
  <c r="BS23" i="2" s="1"/>
  <c r="BQ201" i="2"/>
  <c r="BR201" i="2" s="1"/>
  <c r="BS201" i="2" s="1"/>
  <c r="BS112" i="2"/>
  <c r="BQ196" i="2"/>
  <c r="BR196" i="2" s="1"/>
  <c r="BS196" i="2" s="1"/>
  <c r="BQ73" i="2"/>
  <c r="BR73" i="2" s="1"/>
  <c r="BS73" i="2" s="1"/>
  <c r="BQ66" i="2"/>
  <c r="BR66" i="2" s="1"/>
  <c r="BS66" i="2" s="1"/>
  <c r="BQ199" i="2"/>
  <c r="BR199" i="2" s="1"/>
  <c r="BS199" i="2" s="1"/>
  <c r="BQ207" i="2"/>
  <c r="BR207" i="2" s="1"/>
  <c r="BS207" i="2" s="1"/>
  <c r="BQ156" i="2"/>
  <c r="BR156" i="2" s="1"/>
  <c r="BS156" i="2" s="1"/>
  <c r="BV163" i="2"/>
  <c r="BW163" i="2" s="1"/>
  <c r="BX163" i="2" s="1"/>
  <c r="BQ11" i="2"/>
  <c r="BR11" i="2" s="1"/>
  <c r="BS11" i="2" s="1"/>
  <c r="BS216" i="2"/>
  <c r="BS72" i="2"/>
  <c r="BQ48" i="2"/>
  <c r="BR48" i="2" s="1"/>
  <c r="BS48" i="2" s="1"/>
  <c r="BS159" i="2"/>
  <c r="BQ171" i="2"/>
  <c r="BR171" i="2" s="1"/>
  <c r="BS171" i="2" s="1"/>
  <c r="BQ136" i="2"/>
  <c r="BR136" i="2" s="1"/>
  <c r="BS136" i="2" s="1"/>
  <c r="BQ85" i="2"/>
  <c r="BR85" i="2" s="1"/>
  <c r="BS85" i="2" s="1"/>
  <c r="BS206" i="2"/>
  <c r="BS114" i="2"/>
  <c r="BS80" i="2"/>
  <c r="BS44" i="2"/>
  <c r="BS12" i="2"/>
  <c r="BV214" i="2"/>
  <c r="BW214" i="2" s="1"/>
  <c r="BX214" i="2" s="1"/>
  <c r="BV202" i="2"/>
  <c r="BW202" i="2" s="1"/>
  <c r="BX202" i="2" s="1"/>
  <c r="BV190" i="2"/>
  <c r="BW190" i="2" s="1"/>
  <c r="BX190" i="2" s="1"/>
  <c r="BV142" i="2"/>
  <c r="BW142" i="2" s="1"/>
  <c r="BX142" i="2" s="1"/>
  <c r="BV130" i="2"/>
  <c r="BW130" i="2" s="1"/>
  <c r="BX130" i="2" s="1"/>
  <c r="BV94" i="2"/>
  <c r="BW94" i="2" s="1"/>
  <c r="BX94" i="2" s="1"/>
  <c r="BV82" i="2"/>
  <c r="BW82" i="2" s="1"/>
  <c r="BX82" i="2" s="1"/>
  <c r="BV46" i="2"/>
  <c r="BW46" i="2" s="1"/>
  <c r="BX46" i="2" s="1"/>
  <c r="BV10" i="2"/>
  <c r="BW10" i="2" s="1"/>
  <c r="BX10" i="2" s="1"/>
  <c r="BV65" i="2"/>
  <c r="BW65" i="2" s="1"/>
  <c r="BX65" i="2" s="1"/>
  <c r="BV199" i="2"/>
  <c r="BW199" i="2" s="1"/>
  <c r="BX199" i="2" s="1"/>
  <c r="BQ74" i="2"/>
  <c r="BR74" i="2" s="1"/>
  <c r="BS74" i="2" s="1"/>
  <c r="BS215" i="2"/>
  <c r="BS203" i="2"/>
  <c r="BS71" i="2"/>
  <c r="BQ35" i="2"/>
  <c r="BR35" i="2" s="1"/>
  <c r="BS35" i="2" s="1"/>
  <c r="BS174" i="2"/>
  <c r="BQ158" i="2"/>
  <c r="BR158" i="2" s="1"/>
  <c r="BS158" i="2" s="1"/>
  <c r="BS92" i="2"/>
  <c r="BQ39" i="2"/>
  <c r="BR39" i="2" s="1"/>
  <c r="BS39" i="2" s="1"/>
  <c r="BQ100" i="2"/>
  <c r="BR100" i="2" s="1"/>
  <c r="BS100" i="2" s="1"/>
  <c r="BS205" i="2"/>
  <c r="BS180" i="2"/>
  <c r="BS79" i="2"/>
  <c r="BV213" i="2"/>
  <c r="BW213" i="2" s="1"/>
  <c r="BX213" i="2" s="1"/>
  <c r="BV201" i="2"/>
  <c r="BW201" i="2" s="1"/>
  <c r="BX201" i="2" s="1"/>
  <c r="BX189" i="2"/>
  <c r="BV177" i="2"/>
  <c r="BW177" i="2" s="1"/>
  <c r="BX177" i="2" s="1"/>
  <c r="BV165" i="2"/>
  <c r="BW165" i="2" s="1"/>
  <c r="BX165" i="2" s="1"/>
  <c r="BX153" i="2"/>
  <c r="BV141" i="2"/>
  <c r="BW141" i="2" s="1"/>
  <c r="BX141" i="2" s="1"/>
  <c r="BV129" i="2"/>
  <c r="BW129" i="2" s="1"/>
  <c r="BX129" i="2" s="1"/>
  <c r="BV117" i="2"/>
  <c r="BW117" i="2" s="1"/>
  <c r="BX117" i="2" s="1"/>
  <c r="BV105" i="2"/>
  <c r="BW105" i="2" s="1"/>
  <c r="BX105" i="2" s="1"/>
  <c r="BV93" i="2"/>
  <c r="BW93" i="2" s="1"/>
  <c r="BX93" i="2" s="1"/>
  <c r="BV69" i="2"/>
  <c r="BW69" i="2" s="1"/>
  <c r="BX69" i="2" s="1"/>
  <c r="BV57" i="2"/>
  <c r="BW57" i="2" s="1"/>
  <c r="BX57" i="2" s="1"/>
  <c r="BV45" i="2"/>
  <c r="BW45" i="2" s="1"/>
  <c r="BX45" i="2" s="1"/>
  <c r="BV33" i="2"/>
  <c r="BW33" i="2" s="1"/>
  <c r="BX33" i="2" s="1"/>
  <c r="BV21" i="2"/>
  <c r="BW21" i="2" s="1"/>
  <c r="BX21" i="2" s="1"/>
  <c r="BV9" i="2"/>
  <c r="BW9" i="2" s="1"/>
  <c r="BX9" i="2" s="1"/>
  <c r="BV158" i="2"/>
  <c r="BW158" i="2" s="1"/>
  <c r="BX158" i="2" s="1"/>
  <c r="BV64" i="2"/>
  <c r="BW64" i="2" s="1"/>
  <c r="BX64" i="2" s="1"/>
  <c r="BS186" i="2"/>
  <c r="BQ52" i="2"/>
  <c r="BR52" i="2" s="1"/>
  <c r="BS52" i="2" s="1"/>
  <c r="BV150" i="2"/>
  <c r="BW150" i="2" s="1"/>
  <c r="BX150" i="2" s="1"/>
  <c r="BS151" i="2"/>
  <c r="BS135" i="2"/>
  <c r="BS68" i="2"/>
  <c r="BQ18" i="2"/>
  <c r="BR18" i="2" s="1"/>
  <c r="BS18" i="2" s="1"/>
  <c r="BQ95" i="2"/>
  <c r="BR95" i="2" s="1"/>
  <c r="BS95" i="2" s="1"/>
  <c r="BQ59" i="2"/>
  <c r="BR59" i="2" s="1"/>
  <c r="BS59" i="2" s="1"/>
  <c r="BQ134" i="2"/>
  <c r="BR134" i="2" s="1"/>
  <c r="BS134" i="2" s="1"/>
  <c r="BQ144" i="2"/>
  <c r="BR144" i="2" s="1"/>
  <c r="BS144" i="2" s="1"/>
  <c r="BQ126" i="2"/>
  <c r="BR126" i="2" s="1"/>
  <c r="BS126" i="2" s="1"/>
  <c r="BQ19" i="2"/>
  <c r="BR19" i="2" s="1"/>
  <c r="BS19" i="2" s="1"/>
  <c r="BS218" i="2"/>
  <c r="BS194" i="2"/>
  <c r="BS98" i="2"/>
  <c r="BV111" i="2"/>
  <c r="BW111" i="2" s="1"/>
  <c r="BX111" i="2" s="1"/>
  <c r="BV81" i="2"/>
  <c r="BW81" i="2" s="1"/>
  <c r="BX81" i="2" s="1"/>
  <c r="BS45" i="2"/>
  <c r="BV211" i="2"/>
  <c r="BW211" i="2" s="1"/>
  <c r="BX211" i="2" s="1"/>
  <c r="BV187" i="2"/>
  <c r="BW187" i="2" s="1"/>
  <c r="BX187" i="2" s="1"/>
  <c r="BV139" i="2"/>
  <c r="BW139" i="2" s="1"/>
  <c r="BX139" i="2" s="1"/>
  <c r="BV115" i="2"/>
  <c r="BW115" i="2" s="1"/>
  <c r="BX115" i="2" s="1"/>
  <c r="BQ88" i="2"/>
  <c r="BR88" i="2" s="1"/>
  <c r="BS88" i="2" s="1"/>
  <c r="BQ36" i="2"/>
  <c r="BR36" i="2" s="1"/>
  <c r="BS36" i="2" s="1"/>
  <c r="BV174" i="2"/>
  <c r="BW174" i="2" s="1"/>
  <c r="BX174" i="2" s="1"/>
  <c r="BV179" i="2"/>
  <c r="BW179" i="2" s="1"/>
  <c r="BX179" i="2" s="1"/>
  <c r="BS163" i="2"/>
  <c r="BS120" i="2"/>
  <c r="BQ104" i="2"/>
  <c r="BR104" i="2" s="1"/>
  <c r="BS104" i="2" s="1"/>
  <c r="BQ86" i="2"/>
  <c r="BR86" i="2" s="1"/>
  <c r="BS86" i="2" s="1"/>
  <c r="BS170" i="2"/>
  <c r="BS30" i="2"/>
  <c r="BV178" i="2"/>
  <c r="BW178" i="2" s="1"/>
  <c r="BX178" i="2" s="1"/>
  <c r="BV112" i="2"/>
  <c r="BW112" i="2" s="1"/>
  <c r="BX112" i="2" s="1"/>
  <c r="BS138" i="2"/>
  <c r="BS200" i="2"/>
  <c r="BQ182" i="2"/>
  <c r="BR182" i="2" s="1"/>
  <c r="BS182" i="2" s="1"/>
  <c r="BQ56" i="2"/>
  <c r="BR56" i="2" s="1"/>
  <c r="BS56" i="2" s="1"/>
  <c r="BS61" i="2"/>
  <c r="BV195" i="2"/>
  <c r="BW195" i="2" s="1"/>
  <c r="BX195" i="2" s="1"/>
  <c r="BV147" i="2"/>
  <c r="BW147" i="2" s="1"/>
  <c r="BX147" i="2" s="1"/>
  <c r="BV27" i="2"/>
  <c r="BW27" i="2" s="1"/>
  <c r="BX27" i="2" s="1"/>
  <c r="BV135" i="2"/>
  <c r="BW135" i="2" s="1"/>
  <c r="BX135" i="2" s="1"/>
  <c r="BV13" i="2"/>
  <c r="BW13" i="2" s="1"/>
  <c r="BX13" i="2" s="1"/>
  <c r="BS99" i="2"/>
  <c r="BS47" i="2"/>
  <c r="BQ211" i="2"/>
  <c r="BR211" i="2" s="1"/>
  <c r="BS211" i="2" s="1"/>
  <c r="BQ124" i="2"/>
  <c r="BR124" i="2" s="1"/>
  <c r="BS124" i="2" s="1"/>
  <c r="BS26" i="2"/>
  <c r="BV206" i="2"/>
  <c r="BW206" i="2" s="1"/>
  <c r="BX206" i="2" s="1"/>
  <c r="BV194" i="2"/>
  <c r="BW194" i="2" s="1"/>
  <c r="BX194" i="2" s="1"/>
  <c r="BV146" i="2"/>
  <c r="BW146" i="2" s="1"/>
  <c r="BX146" i="2" s="1"/>
  <c r="BV133" i="2"/>
  <c r="BW133" i="2" s="1"/>
  <c r="BX133" i="2" s="1"/>
  <c r="BV41" i="2"/>
  <c r="BW41" i="2" s="1"/>
  <c r="BX41" i="2" s="1"/>
  <c r="BV11" i="2"/>
  <c r="BW11" i="2" s="1"/>
  <c r="BX11" i="2" s="1"/>
  <c r="BQ9" i="2"/>
  <c r="BR9" i="2" s="1"/>
  <c r="BS9" i="2" s="1"/>
  <c r="BS37" i="2"/>
  <c r="BV151" i="2"/>
  <c r="BW151" i="2" s="1"/>
  <c r="BX151" i="2" s="1"/>
  <c r="BS131" i="2"/>
  <c r="BQ63" i="2"/>
  <c r="BR63" i="2" s="1"/>
  <c r="BS63" i="2" s="1"/>
  <c r="BQ139" i="2"/>
  <c r="BR139" i="2" s="1"/>
  <c r="BS139" i="2" s="1"/>
  <c r="BQ90" i="2"/>
  <c r="BR90" i="2" s="1"/>
  <c r="BS90" i="2" s="1"/>
  <c r="BQ54" i="2"/>
  <c r="BR54" i="2" s="1"/>
  <c r="BS54" i="2" s="1"/>
  <c r="BS127" i="2"/>
  <c r="BV217" i="2"/>
  <c r="BW217" i="2" s="1"/>
  <c r="BX217" i="2" s="1"/>
  <c r="BV205" i="2"/>
  <c r="BW205" i="2" s="1"/>
  <c r="BX205" i="2" s="1"/>
  <c r="BV193" i="2"/>
  <c r="BW193" i="2" s="1"/>
  <c r="BX193" i="2" s="1"/>
  <c r="BV181" i="2"/>
  <c r="BW181" i="2" s="1"/>
  <c r="BX181" i="2" s="1"/>
  <c r="BV145" i="2"/>
  <c r="BW145" i="2" s="1"/>
  <c r="BX145" i="2" s="1"/>
  <c r="BV109" i="2"/>
  <c r="BW109" i="2" s="1"/>
  <c r="BX109" i="2" s="1"/>
  <c r="BV97" i="2"/>
  <c r="BW97" i="2" s="1"/>
  <c r="BX97" i="2" s="1"/>
  <c r="BV61" i="2"/>
  <c r="BW61" i="2" s="1"/>
  <c r="BX61" i="2" s="1"/>
  <c r="BV49" i="2"/>
  <c r="BW49" i="2" s="1"/>
  <c r="BX49" i="2" s="1"/>
  <c r="BV40" i="2"/>
  <c r="BW40" i="2" s="1"/>
  <c r="BX40" i="2" s="1"/>
  <c r="BS33" i="2"/>
  <c r="BQ122" i="2"/>
  <c r="BR122" i="2" s="1"/>
  <c r="BS122" i="2" s="1"/>
  <c r="BS212" i="2"/>
  <c r="BS162" i="2"/>
  <c r="BQ115" i="2"/>
  <c r="BR115" i="2" s="1"/>
  <c r="BS115" i="2" s="1"/>
  <c r="BQ62" i="2"/>
  <c r="BR62" i="2" s="1"/>
  <c r="BS62" i="2" s="1"/>
  <c r="BQ155" i="2"/>
  <c r="BR155" i="2" s="1"/>
  <c r="BS155" i="2" s="1"/>
  <c r="BQ121" i="2"/>
  <c r="BR121" i="2" s="1"/>
  <c r="BS121" i="2" s="1"/>
  <c r="BV216" i="2"/>
  <c r="BW216" i="2" s="1"/>
  <c r="BX216" i="2" s="1"/>
  <c r="BV204" i="2"/>
  <c r="BW204" i="2" s="1"/>
  <c r="BX204" i="2" s="1"/>
  <c r="BV192" i="2"/>
  <c r="BW192" i="2" s="1"/>
  <c r="BX192" i="2" s="1"/>
  <c r="BV180" i="2"/>
  <c r="BW180" i="2" s="1"/>
  <c r="BX180" i="2" s="1"/>
  <c r="BV168" i="2"/>
  <c r="BW168" i="2" s="1"/>
  <c r="BX168" i="2" s="1"/>
  <c r="BV156" i="2"/>
  <c r="BW156" i="2" s="1"/>
  <c r="BX156" i="2" s="1"/>
  <c r="BV144" i="2"/>
  <c r="BW144" i="2" s="1"/>
  <c r="BX144" i="2" s="1"/>
  <c r="BV132" i="2"/>
  <c r="BW132" i="2" s="1"/>
  <c r="BX132" i="2" s="1"/>
  <c r="BV120" i="2"/>
  <c r="BW120" i="2" s="1"/>
  <c r="BX120" i="2" s="1"/>
  <c r="BS187" i="2"/>
  <c r="BV175" i="2"/>
  <c r="BW175" i="2" s="1"/>
  <c r="BX175" i="2" s="1"/>
  <c r="BQ110" i="2"/>
  <c r="BR110" i="2" s="1"/>
  <c r="BS110" i="2" s="1"/>
  <c r="BS195" i="2"/>
  <c r="BQ87" i="2"/>
  <c r="BR87" i="2" s="1"/>
  <c r="BS87" i="2" s="1"/>
  <c r="BS14" i="2"/>
  <c r="BV198" i="2"/>
  <c r="BW198" i="2" s="1"/>
  <c r="BX198" i="2" s="1"/>
  <c r="BX127" i="2"/>
  <c r="BV103" i="2"/>
  <c r="BW103" i="2" s="1"/>
  <c r="BX103" i="2" s="1"/>
  <c r="BV91" i="2"/>
  <c r="BW91" i="2" s="1"/>
  <c r="BX91" i="2" s="1"/>
  <c r="BV79" i="2"/>
  <c r="BW79" i="2" s="1"/>
  <c r="BX79" i="2" s="1"/>
  <c r="BV55" i="2"/>
  <c r="BW55" i="2" s="1"/>
  <c r="BX55" i="2" s="1"/>
  <c r="BV43" i="2"/>
  <c r="BW43" i="2" s="1"/>
  <c r="BX43" i="2" s="1"/>
  <c r="BV31" i="2"/>
  <c r="BW31" i="2" s="1"/>
  <c r="BX31" i="2" s="1"/>
  <c r="BV19" i="2"/>
  <c r="BW19" i="2" s="1"/>
  <c r="BX19" i="2" s="1"/>
  <c r="BV7" i="2"/>
  <c r="BW7" i="2" s="1"/>
  <c r="BX7" i="2" s="1"/>
  <c r="BV196" i="2"/>
  <c r="BW196" i="2" s="1"/>
  <c r="BX196" i="2" s="1"/>
  <c r="BX155" i="2"/>
  <c r="BV87" i="2"/>
  <c r="BW87" i="2" s="1"/>
  <c r="BX87" i="2" s="1"/>
  <c r="BX106" i="2"/>
  <c r="BS149" i="2"/>
  <c r="BS77" i="2"/>
  <c r="BV138" i="2"/>
  <c r="BW138" i="2" s="1"/>
  <c r="BX138" i="2" s="1"/>
  <c r="BV90" i="2"/>
  <c r="BW90" i="2" s="1"/>
  <c r="BX90" i="2" s="1"/>
  <c r="BV66" i="2"/>
  <c r="BW66" i="2" s="1"/>
  <c r="BX66" i="2" s="1"/>
  <c r="BV54" i="2"/>
  <c r="BW54" i="2" s="1"/>
  <c r="BX54" i="2" s="1"/>
  <c r="BV42" i="2"/>
  <c r="BW42" i="2" s="1"/>
  <c r="BX42" i="2" s="1"/>
  <c r="BV30" i="2"/>
  <c r="BW30" i="2" s="1"/>
  <c r="BX30" i="2" s="1"/>
  <c r="BV18" i="2"/>
  <c r="BW18" i="2" s="1"/>
  <c r="BX18" i="2" s="1"/>
  <c r="BV6" i="2"/>
  <c r="BW6" i="2" s="1"/>
  <c r="BX6" i="2" s="1"/>
  <c r="BX62" i="2"/>
  <c r="BV35" i="2"/>
  <c r="BW35" i="2" s="1"/>
  <c r="BX35" i="2" s="1"/>
  <c r="BV186" i="2"/>
  <c r="BW186" i="2" s="1"/>
  <c r="BX186" i="2" s="1"/>
  <c r="BV197" i="2"/>
  <c r="BW197" i="2" s="1"/>
  <c r="BX197" i="2" s="1"/>
  <c r="BV185" i="2"/>
  <c r="BW185" i="2" s="1"/>
  <c r="BX185" i="2" s="1"/>
  <c r="BV137" i="2"/>
  <c r="BW137" i="2" s="1"/>
  <c r="BX137" i="2" s="1"/>
  <c r="BV101" i="2"/>
  <c r="BW101" i="2" s="1"/>
  <c r="BX101" i="2" s="1"/>
  <c r="BV89" i="2"/>
  <c r="BW89" i="2" s="1"/>
  <c r="BX89" i="2" s="1"/>
  <c r="BV53" i="2"/>
  <c r="BW53" i="2" s="1"/>
  <c r="BX53" i="2" s="1"/>
  <c r="BV17" i="2"/>
  <c r="BW17" i="2" s="1"/>
  <c r="BX17" i="2" s="1"/>
  <c r="BV215" i="2"/>
  <c r="BW215" i="2" s="1"/>
  <c r="BX215" i="2" s="1"/>
  <c r="BV173" i="2"/>
  <c r="BW173" i="2" s="1"/>
  <c r="BX173" i="2" s="1"/>
  <c r="BV29" i="2"/>
  <c r="BW29" i="2" s="1"/>
  <c r="BX29" i="2" s="1"/>
  <c r="BV63" i="2"/>
  <c r="BW63" i="2" s="1"/>
  <c r="BX63" i="2" s="1"/>
  <c r="BV172" i="2"/>
  <c r="BW172" i="2" s="1"/>
  <c r="BX172" i="2" s="1"/>
  <c r="BV126" i="2"/>
  <c r="BW126" i="2" s="1"/>
  <c r="BX126" i="2" s="1"/>
  <c r="BV102" i="2"/>
  <c r="BW102" i="2" s="1"/>
  <c r="BX102" i="2" s="1"/>
  <c r="BX59" i="2"/>
  <c r="BV28" i="2"/>
  <c r="BW28" i="2" s="1"/>
  <c r="BX28" i="2" s="1"/>
  <c r="BV110" i="2"/>
  <c r="BW110" i="2" s="1"/>
  <c r="BX110" i="2" s="1"/>
  <c r="BV23" i="2"/>
  <c r="BW23" i="2" s="1"/>
  <c r="BX23" i="2" s="1"/>
  <c r="BX209" i="2"/>
  <c r="BX83" i="2"/>
  <c r="BS176" i="2"/>
  <c r="BS32" i="2"/>
  <c r="BX219" i="2"/>
  <c r="BV123" i="2"/>
  <c r="BW123" i="2" s="1"/>
  <c r="BX123" i="2" s="1"/>
  <c r="BX75" i="2"/>
  <c r="BV51" i="2"/>
  <c r="BW51" i="2" s="1"/>
  <c r="BX51" i="2" s="1"/>
  <c r="BX39" i="2"/>
  <c r="BV15" i="2"/>
  <c r="BW15" i="2" s="1"/>
  <c r="BX15" i="2" s="1"/>
  <c r="BV210" i="2"/>
  <c r="BW210" i="2" s="1"/>
  <c r="BX210" i="2" s="1"/>
  <c r="BX191" i="2"/>
  <c r="BV125" i="2"/>
  <c r="BW125" i="2" s="1"/>
  <c r="BX125" i="2" s="1"/>
  <c r="BV52" i="2"/>
  <c r="BW52" i="2" s="1"/>
  <c r="BX52" i="2" s="1"/>
  <c r="BV171" i="2"/>
  <c r="BW171" i="2" s="1"/>
  <c r="BX171" i="2" s="1"/>
  <c r="BX67" i="2"/>
  <c r="BX218" i="2"/>
  <c r="BX182" i="2"/>
  <c r="BV124" i="2"/>
  <c r="BW124" i="2" s="1"/>
  <c r="BX124" i="2" s="1"/>
  <c r="BX99" i="2"/>
  <c r="BV78" i="2"/>
  <c r="BW78" i="2" s="1"/>
  <c r="BX78" i="2" s="1"/>
  <c r="BX26" i="2"/>
  <c r="BV170" i="2"/>
  <c r="BW170" i="2" s="1"/>
  <c r="BX170" i="2" s="1"/>
  <c r="BV134" i="2"/>
  <c r="BW134" i="2" s="1"/>
  <c r="BX134" i="2" s="1"/>
  <c r="BV121" i="2"/>
  <c r="BW121" i="2" s="1"/>
  <c r="BX121" i="2" s="1"/>
  <c r="BV85" i="2"/>
  <c r="BW85" i="2" s="1"/>
  <c r="BX85" i="2" s="1"/>
  <c r="BV73" i="2"/>
  <c r="BW73" i="2" s="1"/>
  <c r="BX73" i="2" s="1"/>
  <c r="BV37" i="2"/>
  <c r="BW37" i="2" s="1"/>
  <c r="BX37" i="2" s="1"/>
  <c r="BV208" i="2"/>
  <c r="BW208" i="2" s="1"/>
  <c r="BX208" i="2" s="1"/>
  <c r="BV162" i="2"/>
  <c r="BW162" i="2" s="1"/>
  <c r="BX162" i="2" s="1"/>
  <c r="BV143" i="2"/>
  <c r="BW143" i="2" s="1"/>
  <c r="BX143" i="2" s="1"/>
  <c r="BX98" i="2"/>
  <c r="BV77" i="2"/>
  <c r="BW77" i="2" s="1"/>
  <c r="BX77" i="2" s="1"/>
  <c r="BX25" i="2"/>
  <c r="BV169" i="2"/>
  <c r="BW169" i="2" s="1"/>
  <c r="BX169" i="2" s="1"/>
  <c r="BV108" i="2"/>
  <c r="BW108" i="2" s="1"/>
  <c r="BX108" i="2" s="1"/>
  <c r="BV96" i="2"/>
  <c r="BW96" i="2" s="1"/>
  <c r="BX96" i="2" s="1"/>
  <c r="BV84" i="2"/>
  <c r="BW84" i="2" s="1"/>
  <c r="BX84" i="2" s="1"/>
  <c r="BV72" i="2"/>
  <c r="BW72" i="2" s="1"/>
  <c r="BX72" i="2" s="1"/>
  <c r="BV60" i="2"/>
  <c r="BW60" i="2" s="1"/>
  <c r="BX60" i="2" s="1"/>
  <c r="BV48" i="2"/>
  <c r="BW48" i="2" s="1"/>
  <c r="BX48" i="2" s="1"/>
  <c r="BV36" i="2"/>
  <c r="BW36" i="2" s="1"/>
  <c r="BX36" i="2" s="1"/>
  <c r="BV24" i="2"/>
  <c r="BW24" i="2" s="1"/>
  <c r="BX24" i="2" s="1"/>
  <c r="BV12" i="2"/>
  <c r="BW12" i="2" s="1"/>
  <c r="BX12" i="2" s="1"/>
  <c r="BX207" i="2"/>
  <c r="BV161" i="2"/>
  <c r="BW161" i="2" s="1"/>
  <c r="BX161" i="2" s="1"/>
  <c r="BX119" i="2"/>
  <c r="BV76" i="2"/>
  <c r="BW76" i="2" s="1"/>
  <c r="BX76" i="2" s="1"/>
  <c r="BV47" i="2"/>
  <c r="BW47" i="2" s="1"/>
  <c r="BX47" i="2" s="1"/>
  <c r="BX166" i="2"/>
  <c r="BX183" i="2"/>
  <c r="BV160" i="2"/>
  <c r="BW160" i="2" s="1"/>
  <c r="BX160" i="2" s="1"/>
  <c r="BV114" i="2"/>
  <c r="BW114" i="2" s="1"/>
  <c r="BX114" i="2" s="1"/>
  <c r="BX95" i="2"/>
  <c r="BV131" i="2"/>
  <c r="BW131" i="2" s="1"/>
  <c r="BX131" i="2" s="1"/>
  <c r="BX149" i="2"/>
  <c r="BV154" i="2"/>
  <c r="BW154" i="2" s="1"/>
  <c r="BX154" i="2" s="1"/>
  <c r="BV118" i="2"/>
  <c r="BW118" i="2" s="1"/>
  <c r="BX118" i="2" s="1"/>
  <c r="BV70" i="2"/>
  <c r="BW70" i="2" s="1"/>
  <c r="BX70" i="2" s="1"/>
  <c r="BV58" i="2"/>
  <c r="BW58" i="2" s="1"/>
  <c r="BX58" i="2" s="1"/>
  <c r="BV34" i="2"/>
  <c r="BW34" i="2" s="1"/>
  <c r="BX34" i="2" s="1"/>
  <c r="BV159" i="2"/>
  <c r="BW159" i="2" s="1"/>
  <c r="BX159" i="2" s="1"/>
  <c r="BV113" i="2"/>
  <c r="BW113" i="2" s="1"/>
  <c r="BX113" i="2" s="1"/>
  <c r="BV71" i="2"/>
  <c r="BW71" i="2" s="1"/>
  <c r="BX71" i="2" s="1"/>
  <c r="BX148" i="2"/>
  <c r="BX22" i="2"/>
  <c r="BX122" i="2"/>
  <c r="BX74" i="2"/>
  <c r="BX38" i="2"/>
  <c r="BV107" i="2"/>
  <c r="BW107" i="2" s="1"/>
  <c r="BX107" i="2" s="1"/>
  <c r="BX184" i="2"/>
  <c r="BX100" i="2"/>
  <c r="BX86" i="2"/>
  <c r="BX16" i="2"/>
  <c r="BX50" i="2"/>
  <c r="BX14" i="2"/>
  <c r="BX136" i="2"/>
  <c r="BQ6" i="2"/>
  <c r="BR6" i="2" s="1"/>
  <c r="BS6" i="2" s="1"/>
  <c r="Y58" i="5" l="1"/>
  <c r="Y58" i="4"/>
  <c r="R149" i="4"/>
  <c r="R149" i="5"/>
  <c r="Y118" i="4"/>
  <c r="R89" i="4"/>
  <c r="W86" i="4"/>
  <c r="Y214" i="4"/>
  <c r="R197" i="5"/>
  <c r="R197" i="4"/>
  <c r="R161" i="5"/>
  <c r="R161" i="4"/>
  <c r="Y130" i="5"/>
  <c r="Z144" i="4"/>
  <c r="R77" i="5"/>
  <c r="R77" i="4"/>
  <c r="R53" i="5"/>
  <c r="R53" i="4"/>
  <c r="R137" i="5"/>
  <c r="R137" i="4"/>
  <c r="R41" i="5"/>
  <c r="R41" i="4"/>
  <c r="R65" i="5"/>
  <c r="R65" i="4"/>
  <c r="R185" i="5"/>
  <c r="R185" i="4"/>
  <c r="R125" i="5"/>
  <c r="R125" i="4"/>
  <c r="AA49" i="5"/>
  <c r="AA49" i="4"/>
  <c r="Y135" i="5"/>
  <c r="Y135" i="4"/>
  <c r="AA185" i="5"/>
  <c r="AA185" i="4"/>
  <c r="AA18" i="5"/>
  <c r="AA18" i="4"/>
  <c r="Y5" i="4"/>
  <c r="Y5" i="5"/>
  <c r="Y149" i="5"/>
  <c r="Y149" i="4"/>
  <c r="AA151" i="5"/>
  <c r="AA151" i="4"/>
  <c r="Y30" i="4"/>
  <c r="Y30" i="5"/>
  <c r="Y174" i="5"/>
  <c r="Y174" i="4"/>
  <c r="Y139" i="5"/>
  <c r="Y139" i="4"/>
  <c r="Y80" i="5"/>
  <c r="Y80" i="4"/>
  <c r="Y129" i="5"/>
  <c r="Y129" i="4"/>
  <c r="X156" i="5"/>
  <c r="X156" i="4"/>
  <c r="Y216" i="5"/>
  <c r="Y216" i="4"/>
  <c r="Y25" i="4"/>
  <c r="Y25" i="5"/>
  <c r="Y169" i="5"/>
  <c r="Y169" i="4"/>
  <c r="Y38" i="5"/>
  <c r="Y38" i="4"/>
  <c r="Y182" i="5"/>
  <c r="Y182" i="4"/>
  <c r="X41" i="5"/>
  <c r="X41" i="4"/>
  <c r="W123" i="5"/>
  <c r="W123" i="4"/>
  <c r="X127" i="5"/>
  <c r="X127" i="4"/>
  <c r="W182" i="5"/>
  <c r="W182" i="4"/>
  <c r="V205" i="5"/>
  <c r="V205" i="4"/>
  <c r="V36" i="5"/>
  <c r="V36" i="4"/>
  <c r="V180" i="5"/>
  <c r="V180" i="4"/>
  <c r="W101" i="5"/>
  <c r="W101" i="4"/>
  <c r="W7" i="5"/>
  <c r="W7" i="4"/>
  <c r="V75" i="5"/>
  <c r="V75" i="4"/>
  <c r="V16" i="4"/>
  <c r="V16" i="5"/>
  <c r="V160" i="5"/>
  <c r="V160" i="4"/>
  <c r="V77" i="5"/>
  <c r="V77" i="4"/>
  <c r="V145" i="5"/>
  <c r="V145" i="4"/>
  <c r="U101" i="5"/>
  <c r="U101" i="4"/>
  <c r="U209" i="5"/>
  <c r="U209" i="4"/>
  <c r="S8" i="5"/>
  <c r="S8" i="4"/>
  <c r="U138" i="5"/>
  <c r="U138" i="4"/>
  <c r="U67" i="5"/>
  <c r="U67" i="4"/>
  <c r="U211" i="5"/>
  <c r="U211" i="4"/>
  <c r="U32" i="5"/>
  <c r="U32" i="4"/>
  <c r="T28" i="5"/>
  <c r="T28" i="4"/>
  <c r="T172" i="5"/>
  <c r="T172" i="4"/>
  <c r="T53" i="5"/>
  <c r="T53" i="4"/>
  <c r="T197" i="5"/>
  <c r="T197" i="4"/>
  <c r="T91" i="5"/>
  <c r="T91" i="4"/>
  <c r="U84" i="5"/>
  <c r="U84" i="4"/>
  <c r="U74" i="5"/>
  <c r="U74" i="4"/>
  <c r="U4" i="5"/>
  <c r="U4" i="4"/>
  <c r="S145" i="5"/>
  <c r="S145" i="4"/>
  <c r="S74" i="5"/>
  <c r="S74" i="4"/>
  <c r="N89" i="5"/>
  <c r="N89" i="4"/>
  <c r="R45" i="5"/>
  <c r="R45" i="4"/>
  <c r="R189" i="5"/>
  <c r="R189" i="4"/>
  <c r="S93" i="5"/>
  <c r="S93" i="4"/>
  <c r="M19" i="5"/>
  <c r="M19" i="4"/>
  <c r="M163" i="5"/>
  <c r="M163" i="4"/>
  <c r="S82" i="5"/>
  <c r="S82" i="4"/>
  <c r="M200" i="5"/>
  <c r="M200" i="4"/>
  <c r="R110" i="5"/>
  <c r="R110" i="4"/>
  <c r="N31" i="5"/>
  <c r="N31" i="4"/>
  <c r="N175" i="5"/>
  <c r="N175" i="4"/>
  <c r="N128" i="5"/>
  <c r="N128" i="4"/>
  <c r="N82" i="5"/>
  <c r="N82" i="4"/>
  <c r="L5" i="5"/>
  <c r="L5" i="4"/>
  <c r="N36" i="5"/>
  <c r="N36" i="4"/>
  <c r="N180" i="5"/>
  <c r="N180" i="4"/>
  <c r="M101" i="5"/>
  <c r="M101" i="4"/>
  <c r="L7" i="5"/>
  <c r="L7" i="4"/>
  <c r="N97" i="5"/>
  <c r="N97" i="4"/>
  <c r="N146" i="5"/>
  <c r="N146" i="4"/>
  <c r="N198" i="5"/>
  <c r="N198" i="4"/>
  <c r="L128" i="5"/>
  <c r="L128" i="4"/>
  <c r="L45" i="5"/>
  <c r="L45" i="4"/>
  <c r="L189" i="5"/>
  <c r="L189" i="4"/>
  <c r="L106" i="5"/>
  <c r="L106" i="4"/>
  <c r="L23" i="5"/>
  <c r="L23" i="4"/>
  <c r="L167" i="5"/>
  <c r="L167" i="4"/>
  <c r="L84" i="5"/>
  <c r="L84" i="4"/>
  <c r="L121" i="5"/>
  <c r="L121" i="4"/>
  <c r="L138" i="5"/>
  <c r="L138" i="4"/>
  <c r="L134" i="5"/>
  <c r="L134" i="4"/>
  <c r="L162" i="5"/>
  <c r="L162" i="4"/>
  <c r="L111" i="5"/>
  <c r="L111" i="4"/>
  <c r="L28" i="5"/>
  <c r="L28" i="4"/>
  <c r="L196" i="5"/>
  <c r="L196" i="4"/>
  <c r="L137" i="5"/>
  <c r="L137" i="4"/>
  <c r="Z52" i="5"/>
  <c r="Z52" i="4"/>
  <c r="J199" i="5"/>
  <c r="J199" i="4"/>
  <c r="J76" i="5"/>
  <c r="J76" i="4"/>
  <c r="AA67" i="5"/>
  <c r="AA67" i="4"/>
  <c r="Z5" i="4"/>
  <c r="Z5" i="5"/>
  <c r="Z149" i="5"/>
  <c r="Z149" i="4"/>
  <c r="AA61" i="5"/>
  <c r="AA61" i="4"/>
  <c r="AA205" i="5"/>
  <c r="AA205" i="4"/>
  <c r="AA148" i="5"/>
  <c r="AA148" i="4"/>
  <c r="Y147" i="5"/>
  <c r="Y147" i="4"/>
  <c r="AA197" i="5"/>
  <c r="AA197" i="4"/>
  <c r="AA30" i="5"/>
  <c r="AA30" i="4"/>
  <c r="Z196" i="5"/>
  <c r="Z196" i="4"/>
  <c r="Y17" i="4"/>
  <c r="Y17" i="5"/>
  <c r="Y161" i="5"/>
  <c r="Y161" i="4"/>
  <c r="AA163" i="5"/>
  <c r="AA163" i="4"/>
  <c r="Y42" i="5"/>
  <c r="Y42" i="4"/>
  <c r="Y186" i="5"/>
  <c r="Y186" i="4"/>
  <c r="Y7" i="5"/>
  <c r="Y7" i="4"/>
  <c r="Y151" i="5"/>
  <c r="Y151" i="4"/>
  <c r="Y92" i="5"/>
  <c r="Y92" i="4"/>
  <c r="Y141" i="5"/>
  <c r="Y141" i="4"/>
  <c r="Y37" i="5"/>
  <c r="Y37" i="4"/>
  <c r="Y181" i="5"/>
  <c r="Y181" i="4"/>
  <c r="Y50" i="5"/>
  <c r="Y50" i="4"/>
  <c r="Y194" i="5"/>
  <c r="Y194" i="4"/>
  <c r="X53" i="5"/>
  <c r="X53" i="4"/>
  <c r="W135" i="5"/>
  <c r="W135" i="4"/>
  <c r="X139" i="5"/>
  <c r="X139" i="4"/>
  <c r="V146" i="5"/>
  <c r="V146" i="4"/>
  <c r="W194" i="5"/>
  <c r="W194" i="4"/>
  <c r="U64" i="5"/>
  <c r="U64" i="4"/>
  <c r="V48" i="5"/>
  <c r="V48" i="4"/>
  <c r="V192" i="5"/>
  <c r="V192" i="4"/>
  <c r="W113" i="5"/>
  <c r="W113" i="4"/>
  <c r="W31" i="5"/>
  <c r="W31" i="4"/>
  <c r="V87" i="5"/>
  <c r="V87" i="4"/>
  <c r="U52" i="5"/>
  <c r="U52" i="4"/>
  <c r="V28" i="5"/>
  <c r="V28" i="4"/>
  <c r="V172" i="5"/>
  <c r="V172" i="4"/>
  <c r="V49" i="5"/>
  <c r="V49" i="4"/>
  <c r="V89" i="5"/>
  <c r="V89" i="4"/>
  <c r="T122" i="5"/>
  <c r="T122" i="4"/>
  <c r="U113" i="5"/>
  <c r="U113" i="4"/>
  <c r="U6" i="5"/>
  <c r="U6" i="4"/>
  <c r="U150" i="5"/>
  <c r="U150" i="4"/>
  <c r="U79" i="5"/>
  <c r="U79" i="4"/>
  <c r="U44" i="5"/>
  <c r="U44" i="4"/>
  <c r="T40" i="5"/>
  <c r="T40" i="4"/>
  <c r="T184" i="5"/>
  <c r="T184" i="4"/>
  <c r="T65" i="5"/>
  <c r="T65" i="4"/>
  <c r="T209" i="5"/>
  <c r="T209" i="4"/>
  <c r="T103" i="5"/>
  <c r="T103" i="4"/>
  <c r="U96" i="5"/>
  <c r="U96" i="4"/>
  <c r="R25" i="5"/>
  <c r="R25" i="4"/>
  <c r="R169" i="5"/>
  <c r="R169" i="4"/>
  <c r="U86" i="5"/>
  <c r="U86" i="4"/>
  <c r="S13" i="5"/>
  <c r="S13" i="4"/>
  <c r="S157" i="5"/>
  <c r="S157" i="4"/>
  <c r="S86" i="5"/>
  <c r="S86" i="4"/>
  <c r="R139" i="5"/>
  <c r="R139" i="4"/>
  <c r="R57" i="5"/>
  <c r="R57" i="4"/>
  <c r="R201" i="5"/>
  <c r="R201" i="4"/>
  <c r="S44" i="5"/>
  <c r="S44" i="4"/>
  <c r="S105" i="5"/>
  <c r="S105" i="4"/>
  <c r="M31" i="5"/>
  <c r="M31" i="4"/>
  <c r="M175" i="5"/>
  <c r="M175" i="4"/>
  <c r="S94" i="5"/>
  <c r="S94" i="4"/>
  <c r="R7" i="5"/>
  <c r="R7" i="4"/>
  <c r="R122" i="5"/>
  <c r="R122" i="4"/>
  <c r="N43" i="5"/>
  <c r="N43" i="4"/>
  <c r="N187" i="5"/>
  <c r="N187" i="4"/>
  <c r="N140" i="5"/>
  <c r="N140" i="4"/>
  <c r="N94" i="5"/>
  <c r="N94" i="4"/>
  <c r="N48" i="5"/>
  <c r="N48" i="4"/>
  <c r="N192" i="5"/>
  <c r="N192" i="4"/>
  <c r="M113" i="5"/>
  <c r="M113" i="4"/>
  <c r="N109" i="5"/>
  <c r="N109" i="4"/>
  <c r="N14" i="5"/>
  <c r="N14" i="4"/>
  <c r="N158" i="5"/>
  <c r="N158" i="4"/>
  <c r="N210" i="5"/>
  <c r="N210" i="4"/>
  <c r="L140" i="5"/>
  <c r="L140" i="4"/>
  <c r="L57" i="5"/>
  <c r="L57" i="4"/>
  <c r="L201" i="5"/>
  <c r="L201" i="4"/>
  <c r="L118" i="5"/>
  <c r="L118" i="4"/>
  <c r="L35" i="5"/>
  <c r="L35" i="4"/>
  <c r="L179" i="5"/>
  <c r="L179" i="4"/>
  <c r="L96" i="5"/>
  <c r="L96" i="4"/>
  <c r="L133" i="5"/>
  <c r="L133" i="4"/>
  <c r="L146" i="5"/>
  <c r="L146" i="4"/>
  <c r="L174" i="5"/>
  <c r="L174" i="4"/>
  <c r="L123" i="5"/>
  <c r="L123" i="4"/>
  <c r="L40" i="5"/>
  <c r="L40" i="4"/>
  <c r="L42" i="5"/>
  <c r="L42" i="4"/>
  <c r="L149" i="5"/>
  <c r="L149" i="4"/>
  <c r="Z17" i="5"/>
  <c r="Z17" i="4"/>
  <c r="Z161" i="5"/>
  <c r="Z161" i="4"/>
  <c r="AA73" i="5"/>
  <c r="AA73" i="4"/>
  <c r="AA217" i="5"/>
  <c r="AA217" i="4"/>
  <c r="AA16" i="5"/>
  <c r="AA16" i="4"/>
  <c r="AA160" i="5"/>
  <c r="AA160" i="4"/>
  <c r="Y15" i="5"/>
  <c r="Y15" i="4"/>
  <c r="Y159" i="5"/>
  <c r="Y159" i="4"/>
  <c r="AA209" i="5"/>
  <c r="AA209" i="4"/>
  <c r="AA102" i="5"/>
  <c r="AA102" i="4"/>
  <c r="Y29" i="5"/>
  <c r="Y29" i="4"/>
  <c r="Y173" i="5"/>
  <c r="Y173" i="4"/>
  <c r="AA175" i="5"/>
  <c r="AA175" i="4"/>
  <c r="Y54" i="5"/>
  <c r="Y54" i="4"/>
  <c r="Y198" i="5"/>
  <c r="Y198" i="4"/>
  <c r="Y19" i="5"/>
  <c r="Y19" i="4"/>
  <c r="Y163" i="5"/>
  <c r="Y163" i="4"/>
  <c r="Y104" i="5"/>
  <c r="Y104" i="4"/>
  <c r="Y9" i="5"/>
  <c r="Y9" i="4"/>
  <c r="Y153" i="5"/>
  <c r="Y153" i="4"/>
  <c r="Y49" i="5"/>
  <c r="Y49" i="4"/>
  <c r="Y193" i="5"/>
  <c r="Y193" i="4"/>
  <c r="Y62" i="5"/>
  <c r="Y62" i="4"/>
  <c r="Y206" i="5"/>
  <c r="Y206" i="4"/>
  <c r="X82" i="5"/>
  <c r="X82" i="4"/>
  <c r="W18" i="5"/>
  <c r="W18" i="4"/>
  <c r="X151" i="5"/>
  <c r="X151" i="4"/>
  <c r="V14" i="5"/>
  <c r="V14" i="4"/>
  <c r="W206" i="5"/>
  <c r="W206" i="4"/>
  <c r="U100" i="5"/>
  <c r="U100" i="4"/>
  <c r="W159" i="5"/>
  <c r="W159" i="4"/>
  <c r="V60" i="5"/>
  <c r="V60" i="4"/>
  <c r="V204" i="5"/>
  <c r="V204" i="4"/>
  <c r="W125" i="5"/>
  <c r="W125" i="4"/>
  <c r="W55" i="5"/>
  <c r="W55" i="4"/>
  <c r="V73" i="5"/>
  <c r="V73" i="4"/>
  <c r="V99" i="5"/>
  <c r="V99" i="4"/>
  <c r="V40" i="5"/>
  <c r="V40" i="4"/>
  <c r="V184" i="5"/>
  <c r="V184" i="4"/>
  <c r="V101" i="5"/>
  <c r="V101" i="4"/>
  <c r="T134" i="5"/>
  <c r="T134" i="4"/>
  <c r="U18" i="5"/>
  <c r="U18" i="4"/>
  <c r="U162" i="5"/>
  <c r="U162" i="4"/>
  <c r="U91" i="5"/>
  <c r="U91" i="4"/>
  <c r="U56" i="5"/>
  <c r="U56" i="4"/>
  <c r="U164" i="5"/>
  <c r="U164" i="4"/>
  <c r="T52" i="5"/>
  <c r="T52" i="4"/>
  <c r="T196" i="5"/>
  <c r="T196" i="4"/>
  <c r="T77" i="5"/>
  <c r="T77" i="4"/>
  <c r="T115" i="5"/>
  <c r="T115" i="4"/>
  <c r="U108" i="5"/>
  <c r="U108" i="4"/>
  <c r="U25" i="5"/>
  <c r="U25" i="4"/>
  <c r="U133" i="5"/>
  <c r="U133" i="4"/>
  <c r="R37" i="5"/>
  <c r="R37" i="4"/>
  <c r="U98" i="5"/>
  <c r="U98" i="4"/>
  <c r="S25" i="5"/>
  <c r="S25" i="4"/>
  <c r="S169" i="5"/>
  <c r="S169" i="4"/>
  <c r="S20" i="5"/>
  <c r="S20" i="4"/>
  <c r="S98" i="5"/>
  <c r="S98" i="4"/>
  <c r="R69" i="5"/>
  <c r="R69" i="4"/>
  <c r="R213" i="5"/>
  <c r="R213" i="4"/>
  <c r="S92" i="5"/>
  <c r="S92" i="4"/>
  <c r="S117" i="5"/>
  <c r="S117" i="4"/>
  <c r="M187" i="5"/>
  <c r="M187" i="4"/>
  <c r="S106" i="5"/>
  <c r="S106" i="4"/>
  <c r="S56" i="5"/>
  <c r="S56" i="4"/>
  <c r="R134" i="5"/>
  <c r="R134" i="4"/>
  <c r="N55" i="5"/>
  <c r="N55" i="4"/>
  <c r="N199" i="5"/>
  <c r="N199" i="4"/>
  <c r="N152" i="5"/>
  <c r="N152" i="4"/>
  <c r="N106" i="5"/>
  <c r="N106" i="4"/>
  <c r="N35" i="5"/>
  <c r="N35" i="4"/>
  <c r="N131" i="5"/>
  <c r="N131" i="4"/>
  <c r="N60" i="5"/>
  <c r="N60" i="4"/>
  <c r="N204" i="5"/>
  <c r="N204" i="4"/>
  <c r="M125" i="5"/>
  <c r="M125" i="4"/>
  <c r="N121" i="5"/>
  <c r="N121" i="4"/>
  <c r="N26" i="5"/>
  <c r="N26" i="4"/>
  <c r="N170" i="5"/>
  <c r="N170" i="4"/>
  <c r="L8" i="5"/>
  <c r="L8" i="4"/>
  <c r="L152" i="5"/>
  <c r="L152" i="4"/>
  <c r="L69" i="5"/>
  <c r="L69" i="4"/>
  <c r="L213" i="5"/>
  <c r="L213" i="4"/>
  <c r="L130" i="5"/>
  <c r="L130" i="4"/>
  <c r="L47" i="5"/>
  <c r="L47" i="4"/>
  <c r="L191" i="5"/>
  <c r="L191" i="4"/>
  <c r="L108" i="5"/>
  <c r="L108" i="4"/>
  <c r="L90" i="5"/>
  <c r="L90" i="4"/>
  <c r="L145" i="5"/>
  <c r="L145" i="4"/>
  <c r="L158" i="5"/>
  <c r="L158" i="4"/>
  <c r="L210" i="5"/>
  <c r="L210" i="4"/>
  <c r="L135" i="5"/>
  <c r="L135" i="4"/>
  <c r="L52" i="5"/>
  <c r="L52" i="4"/>
  <c r="L17" i="5"/>
  <c r="L17" i="4"/>
  <c r="L161" i="5"/>
  <c r="L161" i="4"/>
  <c r="Z137" i="5"/>
  <c r="Z137" i="4"/>
  <c r="AA136" i="5"/>
  <c r="AA136" i="4"/>
  <c r="K197" i="5"/>
  <c r="K197" i="4"/>
  <c r="AA54" i="5"/>
  <c r="AA54" i="4"/>
  <c r="AA85" i="5"/>
  <c r="AA85" i="4"/>
  <c r="AA28" i="5"/>
  <c r="AA28" i="4"/>
  <c r="AA172" i="5"/>
  <c r="AA172" i="4"/>
  <c r="Y27" i="5"/>
  <c r="Y27" i="4"/>
  <c r="Y171" i="5"/>
  <c r="Y171" i="4"/>
  <c r="AA114" i="5"/>
  <c r="AA114" i="4"/>
  <c r="Y41" i="5"/>
  <c r="Y41" i="4"/>
  <c r="Y185" i="5"/>
  <c r="Y185" i="4"/>
  <c r="AA187" i="5"/>
  <c r="AA187" i="4"/>
  <c r="Y66" i="5"/>
  <c r="Y66" i="4"/>
  <c r="Y210" i="5"/>
  <c r="Y210" i="4"/>
  <c r="Y31" i="5"/>
  <c r="Y31" i="4"/>
  <c r="Y175" i="5"/>
  <c r="Y175" i="4"/>
  <c r="Y116" i="5"/>
  <c r="Y116" i="4"/>
  <c r="Y21" i="5"/>
  <c r="Y21" i="4"/>
  <c r="Y165" i="5"/>
  <c r="Y165" i="4"/>
  <c r="Y76" i="5"/>
  <c r="Y76" i="4"/>
  <c r="Y61" i="5"/>
  <c r="Y61" i="4"/>
  <c r="Y205" i="5"/>
  <c r="Y205" i="4"/>
  <c r="W178" i="5"/>
  <c r="W178" i="4"/>
  <c r="Y74" i="5"/>
  <c r="Y74" i="4"/>
  <c r="Y4" i="5"/>
  <c r="Y4" i="4"/>
  <c r="X130" i="5"/>
  <c r="X130" i="4"/>
  <c r="W15" i="5"/>
  <c r="W15" i="4"/>
  <c r="X7" i="5"/>
  <c r="X7" i="4"/>
  <c r="X163" i="5"/>
  <c r="X163" i="4"/>
  <c r="V26" i="5"/>
  <c r="V26" i="4"/>
  <c r="W4" i="5"/>
  <c r="W4" i="4"/>
  <c r="U136" i="5"/>
  <c r="U136" i="4"/>
  <c r="W124" i="5"/>
  <c r="W124" i="4"/>
  <c r="V72" i="5"/>
  <c r="V72" i="4"/>
  <c r="V216" i="5"/>
  <c r="V216" i="4"/>
  <c r="W137" i="5"/>
  <c r="W137" i="4"/>
  <c r="W126" i="5"/>
  <c r="W126" i="4"/>
  <c r="V13" i="5"/>
  <c r="V13" i="4"/>
  <c r="W79" i="5"/>
  <c r="W79" i="4"/>
  <c r="V111" i="5"/>
  <c r="V111" i="4"/>
  <c r="V52" i="5"/>
  <c r="V52" i="4"/>
  <c r="V196" i="5"/>
  <c r="V196" i="4"/>
  <c r="V165" i="5"/>
  <c r="V165" i="4"/>
  <c r="V113" i="5"/>
  <c r="V113" i="4"/>
  <c r="V169" i="5"/>
  <c r="V169" i="4"/>
  <c r="U17" i="5"/>
  <c r="U17" i="4"/>
  <c r="S30" i="5"/>
  <c r="S30" i="4"/>
  <c r="U30" i="5"/>
  <c r="U30" i="4"/>
  <c r="U174" i="5"/>
  <c r="U174" i="4"/>
  <c r="U103" i="5"/>
  <c r="U103" i="4"/>
  <c r="U68" i="5"/>
  <c r="U68" i="4"/>
  <c r="U176" i="5"/>
  <c r="U176" i="4"/>
  <c r="T64" i="5"/>
  <c r="T64" i="4"/>
  <c r="T208" i="5"/>
  <c r="T208" i="4"/>
  <c r="T89" i="5"/>
  <c r="T89" i="4"/>
  <c r="T127" i="5"/>
  <c r="T127" i="4"/>
  <c r="U120" i="5"/>
  <c r="U120" i="4"/>
  <c r="U37" i="5"/>
  <c r="U37" i="4"/>
  <c r="U145" i="5"/>
  <c r="U145" i="4"/>
  <c r="R49" i="5"/>
  <c r="R49" i="4"/>
  <c r="U110" i="5"/>
  <c r="U110" i="4"/>
  <c r="S37" i="5"/>
  <c r="S37" i="4"/>
  <c r="S181" i="5"/>
  <c r="S181" i="4"/>
  <c r="S68" i="5"/>
  <c r="S68" i="4"/>
  <c r="S110" i="5"/>
  <c r="S110" i="4"/>
  <c r="R81" i="5"/>
  <c r="R81" i="4"/>
  <c r="S140" i="5"/>
  <c r="S140" i="4"/>
  <c r="S129" i="5"/>
  <c r="S129" i="4"/>
  <c r="M55" i="5"/>
  <c r="M55" i="4"/>
  <c r="M199" i="5"/>
  <c r="M199" i="4"/>
  <c r="S118" i="5"/>
  <c r="S118" i="4"/>
  <c r="S104" i="5"/>
  <c r="S104" i="4"/>
  <c r="R146" i="5"/>
  <c r="R146" i="4"/>
  <c r="N67" i="5"/>
  <c r="N67" i="4"/>
  <c r="N211" i="5"/>
  <c r="N211" i="4"/>
  <c r="N164" i="5"/>
  <c r="N164" i="4"/>
  <c r="N118" i="5"/>
  <c r="N118" i="4"/>
  <c r="N72" i="5"/>
  <c r="N72" i="4"/>
  <c r="N216" i="5"/>
  <c r="N216" i="4"/>
  <c r="M137" i="5"/>
  <c r="M137" i="4"/>
  <c r="N133" i="5"/>
  <c r="N133" i="4"/>
  <c r="N38" i="5"/>
  <c r="N38" i="4"/>
  <c r="N182" i="5"/>
  <c r="N182" i="4"/>
  <c r="L20" i="5"/>
  <c r="L20" i="4"/>
  <c r="L164" i="5"/>
  <c r="L164" i="4"/>
  <c r="L81" i="5"/>
  <c r="L81" i="4"/>
  <c r="L102" i="5"/>
  <c r="L102" i="4"/>
  <c r="L142" i="5"/>
  <c r="L142" i="4"/>
  <c r="L59" i="5"/>
  <c r="L59" i="4"/>
  <c r="L203" i="5"/>
  <c r="L203" i="4"/>
  <c r="L120" i="5"/>
  <c r="L120" i="4"/>
  <c r="L13" i="5"/>
  <c r="L13" i="4"/>
  <c r="L157" i="5"/>
  <c r="L157" i="4"/>
  <c r="L26" i="5"/>
  <c r="L26" i="4"/>
  <c r="L170" i="5"/>
  <c r="L170" i="4"/>
  <c r="L147" i="5"/>
  <c r="L147" i="4"/>
  <c r="L64" i="5"/>
  <c r="L64" i="4"/>
  <c r="L29" i="5"/>
  <c r="L29" i="4"/>
  <c r="L173" i="5"/>
  <c r="L173" i="4"/>
  <c r="AA193" i="5"/>
  <c r="AA193" i="4"/>
  <c r="AA78" i="5"/>
  <c r="AA78" i="4"/>
  <c r="Z41" i="4"/>
  <c r="Z41" i="5"/>
  <c r="Z185" i="5"/>
  <c r="Z185" i="4"/>
  <c r="AA97" i="5"/>
  <c r="AA97" i="4"/>
  <c r="Z18" i="5"/>
  <c r="Z18" i="4"/>
  <c r="AA40" i="5"/>
  <c r="AA40" i="4"/>
  <c r="AA184" i="5"/>
  <c r="AA184" i="4"/>
  <c r="Y39" i="5"/>
  <c r="Y39" i="4"/>
  <c r="Y183" i="5"/>
  <c r="Y183" i="4"/>
  <c r="AA126" i="5"/>
  <c r="AA126" i="4"/>
  <c r="Y53" i="5"/>
  <c r="Y53" i="4"/>
  <c r="Y197" i="5"/>
  <c r="Y197" i="4"/>
  <c r="AA199" i="5"/>
  <c r="AA199" i="4"/>
  <c r="Y78" i="5"/>
  <c r="Y78" i="4"/>
  <c r="AA128" i="5"/>
  <c r="AA128" i="4"/>
  <c r="Y43" i="5"/>
  <c r="Y43" i="4"/>
  <c r="Y187" i="5"/>
  <c r="Y187" i="4"/>
  <c r="Y128" i="5"/>
  <c r="Y128" i="4"/>
  <c r="Y33" i="5"/>
  <c r="Y33" i="4"/>
  <c r="Y177" i="5"/>
  <c r="Y177" i="4"/>
  <c r="Y148" i="5"/>
  <c r="Y148" i="4"/>
  <c r="Y73" i="5"/>
  <c r="Y73" i="4"/>
  <c r="Y217" i="5"/>
  <c r="Y217" i="4"/>
  <c r="W202" i="5"/>
  <c r="W202" i="4"/>
  <c r="Y86" i="5"/>
  <c r="Y86" i="4"/>
  <c r="X178" i="5"/>
  <c r="X178" i="4"/>
  <c r="W27" i="5"/>
  <c r="W27" i="4"/>
  <c r="Y156" i="5"/>
  <c r="Y156" i="4"/>
  <c r="X175" i="5"/>
  <c r="X175" i="4"/>
  <c r="V182" i="5"/>
  <c r="V182" i="4"/>
  <c r="U172" i="5"/>
  <c r="U172" i="4"/>
  <c r="W136" i="5"/>
  <c r="W136" i="4"/>
  <c r="V84" i="5"/>
  <c r="V84" i="4"/>
  <c r="W5" i="4"/>
  <c r="W5" i="5"/>
  <c r="W149" i="5"/>
  <c r="W149" i="4"/>
  <c r="W138" i="5"/>
  <c r="W138" i="4"/>
  <c r="W103" i="5"/>
  <c r="W103" i="4"/>
  <c r="V189" i="5"/>
  <c r="V189" i="4"/>
  <c r="V123" i="5"/>
  <c r="V123" i="4"/>
  <c r="V64" i="5"/>
  <c r="V64" i="4"/>
  <c r="V208" i="5"/>
  <c r="V208" i="4"/>
  <c r="V125" i="5"/>
  <c r="V125" i="4"/>
  <c r="T14" i="5"/>
  <c r="T14" i="4"/>
  <c r="T158" i="5"/>
  <c r="T158" i="4"/>
  <c r="U29" i="5"/>
  <c r="U29" i="4"/>
  <c r="U137" i="5"/>
  <c r="U137" i="4"/>
  <c r="S42" i="5"/>
  <c r="S42" i="4"/>
  <c r="U42" i="5"/>
  <c r="U42" i="4"/>
  <c r="U186" i="5"/>
  <c r="U186" i="4"/>
  <c r="U115" i="5"/>
  <c r="U115" i="4"/>
  <c r="T76" i="5"/>
  <c r="T76" i="4"/>
  <c r="S11" i="5"/>
  <c r="S11" i="4"/>
  <c r="T101" i="5"/>
  <c r="T101" i="4"/>
  <c r="T139" i="5"/>
  <c r="T139" i="4"/>
  <c r="U132" i="5"/>
  <c r="U132" i="4"/>
  <c r="R61" i="5"/>
  <c r="R61" i="4"/>
  <c r="R205" i="5"/>
  <c r="R205" i="4"/>
  <c r="U122" i="5"/>
  <c r="U122" i="4"/>
  <c r="S49" i="5"/>
  <c r="S49" i="4"/>
  <c r="S193" i="5"/>
  <c r="S193" i="4"/>
  <c r="S116" i="5"/>
  <c r="S116" i="4"/>
  <c r="S122" i="5"/>
  <c r="S122" i="4"/>
  <c r="R93" i="5"/>
  <c r="R93" i="4"/>
  <c r="S188" i="5"/>
  <c r="S188" i="4"/>
  <c r="S141" i="5"/>
  <c r="S141" i="4"/>
  <c r="R91" i="5"/>
  <c r="R91" i="4"/>
  <c r="M211" i="5"/>
  <c r="M211" i="4"/>
  <c r="S130" i="5"/>
  <c r="S130" i="4"/>
  <c r="S152" i="5"/>
  <c r="S152" i="4"/>
  <c r="R14" i="5"/>
  <c r="R14" i="4"/>
  <c r="R158" i="5"/>
  <c r="R158" i="4"/>
  <c r="N79" i="5"/>
  <c r="N79" i="4"/>
  <c r="N176" i="5"/>
  <c r="N176" i="4"/>
  <c r="L139" i="5"/>
  <c r="L139" i="4"/>
  <c r="N130" i="5"/>
  <c r="N130" i="4"/>
  <c r="N84" i="5"/>
  <c r="N84" i="4"/>
  <c r="M5" i="5"/>
  <c r="M5" i="4"/>
  <c r="M149" i="5"/>
  <c r="M149" i="4"/>
  <c r="N145" i="5"/>
  <c r="N145" i="4"/>
  <c r="N50" i="5"/>
  <c r="N50" i="4"/>
  <c r="N194" i="5"/>
  <c r="N194" i="4"/>
  <c r="L211" i="5"/>
  <c r="L211" i="4"/>
  <c r="L32" i="5"/>
  <c r="L32" i="4"/>
  <c r="L176" i="5"/>
  <c r="L176" i="4"/>
  <c r="L93" i="5"/>
  <c r="L93" i="4"/>
  <c r="L10" i="5"/>
  <c r="L10" i="4"/>
  <c r="L154" i="5"/>
  <c r="L154" i="4"/>
  <c r="L71" i="5"/>
  <c r="L71" i="4"/>
  <c r="L215" i="5"/>
  <c r="L215" i="4"/>
  <c r="L132" i="5"/>
  <c r="L132" i="4"/>
  <c r="L25" i="5"/>
  <c r="L25" i="4"/>
  <c r="L38" i="5"/>
  <c r="L38" i="4"/>
  <c r="L182" i="5"/>
  <c r="L182" i="4"/>
  <c r="L159" i="5"/>
  <c r="L159" i="4"/>
  <c r="L76" i="5"/>
  <c r="L76" i="4"/>
  <c r="L41" i="5"/>
  <c r="L41" i="4"/>
  <c r="L185" i="5"/>
  <c r="L185" i="4"/>
  <c r="Z197" i="5"/>
  <c r="Z197" i="4"/>
  <c r="AA109" i="5"/>
  <c r="AA109" i="4"/>
  <c r="Z54" i="5"/>
  <c r="Z54" i="4"/>
  <c r="AA52" i="5"/>
  <c r="AA52" i="4"/>
  <c r="AA196" i="5"/>
  <c r="AA196" i="4"/>
  <c r="Y51" i="5"/>
  <c r="Y51" i="4"/>
  <c r="Y195" i="5"/>
  <c r="Y195" i="4"/>
  <c r="Z30" i="5"/>
  <c r="Z30" i="4"/>
  <c r="AA138" i="5"/>
  <c r="AA138" i="4"/>
  <c r="Y65" i="5"/>
  <c r="Y65" i="4"/>
  <c r="Y209" i="5"/>
  <c r="Y209" i="4"/>
  <c r="AA211" i="5"/>
  <c r="AA211" i="4"/>
  <c r="Y90" i="5"/>
  <c r="Y90" i="4"/>
  <c r="AA140" i="5"/>
  <c r="AA140" i="4"/>
  <c r="Y55" i="5"/>
  <c r="Y55" i="4"/>
  <c r="Y199" i="5"/>
  <c r="Y199" i="4"/>
  <c r="Y140" i="5"/>
  <c r="Y140" i="4"/>
  <c r="Y45" i="5"/>
  <c r="Y45" i="4"/>
  <c r="Y189" i="5"/>
  <c r="Y189" i="4"/>
  <c r="Y196" i="5"/>
  <c r="Y196" i="4"/>
  <c r="Y85" i="5"/>
  <c r="Y85" i="4"/>
  <c r="Y28" i="5"/>
  <c r="Y28" i="4"/>
  <c r="Y98" i="5"/>
  <c r="Y98" i="4"/>
  <c r="X6" i="5"/>
  <c r="X6" i="4"/>
  <c r="W39" i="5"/>
  <c r="W39" i="4"/>
  <c r="X187" i="5"/>
  <c r="X187" i="4"/>
  <c r="V50" i="5"/>
  <c r="V50" i="4"/>
  <c r="V194" i="5"/>
  <c r="V194" i="4"/>
  <c r="V71" i="5"/>
  <c r="V71" i="4"/>
  <c r="V96" i="5"/>
  <c r="V96" i="4"/>
  <c r="W17" i="5"/>
  <c r="W17" i="4"/>
  <c r="W161" i="5"/>
  <c r="W161" i="4"/>
  <c r="W150" i="5"/>
  <c r="W150" i="4"/>
  <c r="W115" i="5"/>
  <c r="W115" i="4"/>
  <c r="V135" i="5"/>
  <c r="V135" i="4"/>
  <c r="V76" i="5"/>
  <c r="V76" i="4"/>
  <c r="W171" i="5"/>
  <c r="W171" i="4"/>
  <c r="V137" i="5"/>
  <c r="V137" i="4"/>
  <c r="W131" i="5"/>
  <c r="W131" i="4"/>
  <c r="T26" i="5"/>
  <c r="T26" i="4"/>
  <c r="V85" i="5"/>
  <c r="V85" i="4"/>
  <c r="U41" i="5"/>
  <c r="U41" i="4"/>
  <c r="U149" i="5"/>
  <c r="U149" i="4"/>
  <c r="S54" i="5"/>
  <c r="S54" i="4"/>
  <c r="U54" i="5"/>
  <c r="U54" i="4"/>
  <c r="U198" i="5"/>
  <c r="U198" i="4"/>
  <c r="U127" i="5"/>
  <c r="U127" i="4"/>
  <c r="T88" i="5"/>
  <c r="T88" i="4"/>
  <c r="T113" i="5"/>
  <c r="T113" i="4"/>
  <c r="T7" i="5"/>
  <c r="T7" i="4"/>
  <c r="T151" i="5"/>
  <c r="T151" i="4"/>
  <c r="U144" i="5"/>
  <c r="U144" i="4"/>
  <c r="R217" i="5"/>
  <c r="R217" i="4"/>
  <c r="U134" i="5"/>
  <c r="U134" i="4"/>
  <c r="S61" i="5"/>
  <c r="S61" i="4"/>
  <c r="S205" i="5"/>
  <c r="S205" i="4"/>
  <c r="S164" i="5"/>
  <c r="S164" i="4"/>
  <c r="S134" i="5"/>
  <c r="S134" i="4"/>
  <c r="R103" i="5"/>
  <c r="R103" i="4"/>
  <c r="N5" i="5"/>
  <c r="N5" i="4"/>
  <c r="R79" i="5"/>
  <c r="R79" i="4"/>
  <c r="R55" i="5"/>
  <c r="R55" i="4"/>
  <c r="R105" i="5"/>
  <c r="R105" i="4"/>
  <c r="S7" i="5"/>
  <c r="S7" i="4"/>
  <c r="S153" i="5"/>
  <c r="S153" i="4"/>
  <c r="S142" i="5"/>
  <c r="S142" i="4"/>
  <c r="S200" i="5"/>
  <c r="S200" i="4"/>
  <c r="R26" i="5"/>
  <c r="R26" i="4"/>
  <c r="R170" i="5"/>
  <c r="R170" i="4"/>
  <c r="N91" i="5"/>
  <c r="N91" i="4"/>
  <c r="N188" i="5"/>
  <c r="N188" i="4"/>
  <c r="L187" i="5"/>
  <c r="L187" i="4"/>
  <c r="N142" i="5"/>
  <c r="N142" i="4"/>
  <c r="N59" i="5"/>
  <c r="N59" i="4"/>
  <c r="N96" i="5"/>
  <c r="N96" i="4"/>
  <c r="M17" i="5"/>
  <c r="M17" i="4"/>
  <c r="M161" i="5"/>
  <c r="M161" i="4"/>
  <c r="N13" i="5"/>
  <c r="N13" i="4"/>
  <c r="N157" i="5"/>
  <c r="N157" i="4"/>
  <c r="N62" i="5"/>
  <c r="N62" i="4"/>
  <c r="N206" i="5"/>
  <c r="N206" i="4"/>
  <c r="L115" i="5"/>
  <c r="L115" i="4"/>
  <c r="L44" i="5"/>
  <c r="L44" i="4"/>
  <c r="L188" i="5"/>
  <c r="L188" i="4"/>
  <c r="L105" i="5"/>
  <c r="L105" i="4"/>
  <c r="L22" i="5"/>
  <c r="L22" i="4"/>
  <c r="L166" i="5"/>
  <c r="L166" i="4"/>
  <c r="L83" i="5"/>
  <c r="L83" i="4"/>
  <c r="L66" i="5"/>
  <c r="L66" i="4"/>
  <c r="L144" i="5"/>
  <c r="L144" i="4"/>
  <c r="L37" i="5"/>
  <c r="L37" i="4"/>
  <c r="L50" i="5"/>
  <c r="L50" i="4"/>
  <c r="L194" i="5"/>
  <c r="L194" i="4"/>
  <c r="L27" i="5"/>
  <c r="L27" i="4"/>
  <c r="L183" i="5"/>
  <c r="L183" i="4"/>
  <c r="L88" i="5"/>
  <c r="L88" i="4"/>
  <c r="L53" i="5"/>
  <c r="L53" i="4"/>
  <c r="L197" i="5"/>
  <c r="L197" i="4"/>
  <c r="Z53" i="5"/>
  <c r="Z53" i="4"/>
  <c r="AA66" i="5"/>
  <c r="AA66" i="4"/>
  <c r="Z65" i="5"/>
  <c r="Z65" i="4"/>
  <c r="Z209" i="5"/>
  <c r="Z209" i="4"/>
  <c r="AA121" i="5"/>
  <c r="AA121" i="4"/>
  <c r="Z90" i="5"/>
  <c r="Z90" i="4"/>
  <c r="AA64" i="5"/>
  <c r="AA64" i="4"/>
  <c r="AA208" i="5"/>
  <c r="AA208" i="4"/>
  <c r="Y63" i="5"/>
  <c r="Y63" i="4"/>
  <c r="Y207" i="5"/>
  <c r="Y207" i="4"/>
  <c r="Z66" i="5"/>
  <c r="Z66" i="4"/>
  <c r="AA150" i="5"/>
  <c r="AA150" i="4"/>
  <c r="Y77" i="5"/>
  <c r="Y77" i="4"/>
  <c r="AA79" i="5"/>
  <c r="AA79" i="4"/>
  <c r="Z64" i="5"/>
  <c r="Z64" i="4"/>
  <c r="Y102" i="5"/>
  <c r="Y102" i="4"/>
  <c r="AA152" i="5"/>
  <c r="AA152" i="4"/>
  <c r="Y67" i="5"/>
  <c r="Y67" i="4"/>
  <c r="Y211" i="5"/>
  <c r="Y211" i="4"/>
  <c r="Y8" i="5"/>
  <c r="Y8" i="4"/>
  <c r="Y152" i="5"/>
  <c r="Y152" i="4"/>
  <c r="Y57" i="5"/>
  <c r="Y57" i="4"/>
  <c r="Y201" i="5"/>
  <c r="Y201" i="4"/>
  <c r="X70" i="5"/>
  <c r="X70" i="4"/>
  <c r="Y97" i="5"/>
  <c r="Y97" i="4"/>
  <c r="X18" i="5"/>
  <c r="X18" i="4"/>
  <c r="W51" i="5"/>
  <c r="W51" i="4"/>
  <c r="X43" i="5"/>
  <c r="X43" i="4"/>
  <c r="X199" i="5"/>
  <c r="X199" i="4"/>
  <c r="W118" i="5"/>
  <c r="W118" i="4"/>
  <c r="W148" i="5"/>
  <c r="W148" i="4"/>
  <c r="V143" i="5"/>
  <c r="V143" i="4"/>
  <c r="V108" i="5"/>
  <c r="V108" i="4"/>
  <c r="W29" i="5"/>
  <c r="W29" i="4"/>
  <c r="W173" i="5"/>
  <c r="W173" i="4"/>
  <c r="V147" i="5"/>
  <c r="V147" i="4"/>
  <c r="V88" i="5"/>
  <c r="V88" i="4"/>
  <c r="V5" i="4"/>
  <c r="V5" i="5"/>
  <c r="V149" i="5"/>
  <c r="V149" i="4"/>
  <c r="T38" i="5"/>
  <c r="T38" i="4"/>
  <c r="U66" i="5"/>
  <c r="U66" i="4"/>
  <c r="U210" i="5"/>
  <c r="U210" i="4"/>
  <c r="U139" i="5"/>
  <c r="U139" i="4"/>
  <c r="U92" i="5"/>
  <c r="U92" i="4"/>
  <c r="U200" i="5"/>
  <c r="U200" i="4"/>
  <c r="T100" i="5"/>
  <c r="T100" i="4"/>
  <c r="T125" i="5"/>
  <c r="T125" i="4"/>
  <c r="T19" i="5"/>
  <c r="T19" i="4"/>
  <c r="T163" i="5"/>
  <c r="T163" i="4"/>
  <c r="U12" i="5"/>
  <c r="U12" i="4"/>
  <c r="U156" i="5"/>
  <c r="U156" i="4"/>
  <c r="U61" i="5"/>
  <c r="U61" i="4"/>
  <c r="U169" i="5"/>
  <c r="U169" i="4"/>
  <c r="R85" i="5"/>
  <c r="R85" i="4"/>
  <c r="U146" i="5"/>
  <c r="U146" i="4"/>
  <c r="S73" i="5"/>
  <c r="S73" i="4"/>
  <c r="S217" i="5"/>
  <c r="S217" i="4"/>
  <c r="S212" i="5"/>
  <c r="S212" i="4"/>
  <c r="S146" i="5"/>
  <c r="S146" i="4"/>
  <c r="N17" i="5"/>
  <c r="N17" i="4"/>
  <c r="R117" i="5"/>
  <c r="R117" i="4"/>
  <c r="S21" i="5"/>
  <c r="S21" i="4"/>
  <c r="S165" i="5"/>
  <c r="S165" i="4"/>
  <c r="S154" i="5"/>
  <c r="S154" i="4"/>
  <c r="R38" i="5"/>
  <c r="R38" i="4"/>
  <c r="R182" i="5"/>
  <c r="R182" i="4"/>
  <c r="N103" i="5"/>
  <c r="N103" i="4"/>
  <c r="N200" i="5"/>
  <c r="N200" i="4"/>
  <c r="N10" i="5"/>
  <c r="N10" i="4"/>
  <c r="N154" i="5"/>
  <c r="N154" i="4"/>
  <c r="N71" i="5"/>
  <c r="N71" i="4"/>
  <c r="N108" i="5"/>
  <c r="N108" i="4"/>
  <c r="M29" i="5"/>
  <c r="M29" i="4"/>
  <c r="M173" i="5"/>
  <c r="M173" i="4"/>
  <c r="N25" i="5"/>
  <c r="N25" i="4"/>
  <c r="N169" i="5"/>
  <c r="N169" i="4"/>
  <c r="N74" i="5"/>
  <c r="N74" i="4"/>
  <c r="N4" i="5"/>
  <c r="N4" i="4"/>
  <c r="L163" i="5"/>
  <c r="L163" i="4"/>
  <c r="L56" i="5"/>
  <c r="L56" i="4"/>
  <c r="L200" i="5"/>
  <c r="L200" i="4"/>
  <c r="L117" i="5"/>
  <c r="L117" i="4"/>
  <c r="L34" i="5"/>
  <c r="L34" i="4"/>
  <c r="L178" i="5"/>
  <c r="L178" i="4"/>
  <c r="L95" i="5"/>
  <c r="L95" i="4"/>
  <c r="L12" i="5"/>
  <c r="L12" i="4"/>
  <c r="L156" i="5"/>
  <c r="L156" i="4"/>
  <c r="L49" i="5"/>
  <c r="L49" i="4"/>
  <c r="L181" i="5"/>
  <c r="L181" i="4"/>
  <c r="L62" i="5"/>
  <c r="L62" i="4"/>
  <c r="L206" i="5"/>
  <c r="L206" i="4"/>
  <c r="L39" i="5"/>
  <c r="L39" i="4"/>
  <c r="L195" i="5"/>
  <c r="L195" i="4"/>
  <c r="L100" i="5"/>
  <c r="L100" i="4"/>
  <c r="L65" i="5"/>
  <c r="L65" i="4"/>
  <c r="L209" i="5"/>
  <c r="L209" i="4"/>
  <c r="J209" i="5"/>
  <c r="J209" i="4"/>
  <c r="Z77" i="5"/>
  <c r="Z77" i="4"/>
  <c r="AA133" i="5"/>
  <c r="AA133" i="4"/>
  <c r="Z126" i="5"/>
  <c r="Z126" i="4"/>
  <c r="AA76" i="5"/>
  <c r="AA76" i="4"/>
  <c r="Z28" i="4"/>
  <c r="Z28" i="5"/>
  <c r="Y75" i="5"/>
  <c r="Y75" i="4"/>
  <c r="AA125" i="5"/>
  <c r="AA125" i="4"/>
  <c r="Z102" i="5"/>
  <c r="Z102" i="4"/>
  <c r="AA162" i="5"/>
  <c r="AA162" i="4"/>
  <c r="Y89" i="5"/>
  <c r="Y89" i="4"/>
  <c r="AA91" i="5"/>
  <c r="AA91" i="4"/>
  <c r="Y114" i="5"/>
  <c r="Y114" i="4"/>
  <c r="AA164" i="5"/>
  <c r="AA164" i="4"/>
  <c r="Y79" i="5"/>
  <c r="Y79" i="4"/>
  <c r="AA9" i="5"/>
  <c r="AA9" i="4"/>
  <c r="Y20" i="5"/>
  <c r="Y20" i="4"/>
  <c r="Y164" i="5"/>
  <c r="Y164" i="4"/>
  <c r="Y69" i="5"/>
  <c r="Y69" i="4"/>
  <c r="Y213" i="5"/>
  <c r="Y213" i="4"/>
  <c r="Y109" i="5"/>
  <c r="Y109" i="4"/>
  <c r="X15" i="5"/>
  <c r="X15" i="4"/>
  <c r="X5" i="5"/>
  <c r="X5" i="4"/>
  <c r="W42" i="5"/>
  <c r="W42" i="4"/>
  <c r="W63" i="5"/>
  <c r="W63" i="4"/>
  <c r="X67" i="5"/>
  <c r="X67" i="4"/>
  <c r="X211" i="5"/>
  <c r="X211" i="4"/>
  <c r="X8" i="5"/>
  <c r="X8" i="4"/>
  <c r="W24" i="5"/>
  <c r="W24" i="4"/>
  <c r="W160" i="5"/>
  <c r="W160" i="4"/>
  <c r="W102" i="5"/>
  <c r="W102" i="4"/>
  <c r="V74" i="4"/>
  <c r="V74" i="5"/>
  <c r="V215" i="5"/>
  <c r="V215" i="4"/>
  <c r="V120" i="5"/>
  <c r="V120" i="4"/>
  <c r="W41" i="5"/>
  <c r="W41" i="4"/>
  <c r="W185" i="5"/>
  <c r="W185" i="4"/>
  <c r="V15" i="5"/>
  <c r="V15" i="4"/>
  <c r="V159" i="5"/>
  <c r="V159" i="4"/>
  <c r="V100" i="5"/>
  <c r="V100" i="4"/>
  <c r="V17" i="5"/>
  <c r="V17" i="4"/>
  <c r="V161" i="5"/>
  <c r="V161" i="4"/>
  <c r="T194" i="5"/>
  <c r="T194" i="4"/>
  <c r="V201" i="5"/>
  <c r="V201" i="4"/>
  <c r="S78" i="5"/>
  <c r="S78" i="4"/>
  <c r="U78" i="5"/>
  <c r="U78" i="4"/>
  <c r="U7" i="5"/>
  <c r="U7" i="4"/>
  <c r="U151" i="5"/>
  <c r="U151" i="4"/>
  <c r="U104" i="5"/>
  <c r="U104" i="4"/>
  <c r="T112" i="5"/>
  <c r="T112" i="4"/>
  <c r="T137" i="5"/>
  <c r="T137" i="4"/>
  <c r="T31" i="5"/>
  <c r="T31" i="4"/>
  <c r="T175" i="5"/>
  <c r="T175" i="4"/>
  <c r="U24" i="5"/>
  <c r="U24" i="4"/>
  <c r="U168" i="5"/>
  <c r="U168" i="4"/>
  <c r="U73" i="5"/>
  <c r="U73" i="4"/>
  <c r="U181" i="5"/>
  <c r="U181" i="4"/>
  <c r="R97" i="5"/>
  <c r="R97" i="4"/>
  <c r="U158" i="5"/>
  <c r="U158" i="4"/>
  <c r="S85" i="5"/>
  <c r="S85" i="4"/>
  <c r="S14" i="5"/>
  <c r="S14" i="4"/>
  <c r="S158" i="5"/>
  <c r="S158" i="4"/>
  <c r="N29" i="5"/>
  <c r="N29" i="4"/>
  <c r="R129" i="5"/>
  <c r="R129" i="4"/>
  <c r="S33" i="5"/>
  <c r="S33" i="4"/>
  <c r="S177" i="5"/>
  <c r="S177" i="4"/>
  <c r="M103" i="5"/>
  <c r="M103" i="4"/>
  <c r="S22" i="5"/>
  <c r="S22" i="4"/>
  <c r="S166" i="5"/>
  <c r="S166" i="4"/>
  <c r="R50" i="5"/>
  <c r="R50" i="4"/>
  <c r="R194" i="5"/>
  <c r="R194" i="4"/>
  <c r="N115" i="5"/>
  <c r="N115" i="4"/>
  <c r="N212" i="5"/>
  <c r="N212" i="4"/>
  <c r="N22" i="5"/>
  <c r="N22" i="4"/>
  <c r="N166" i="5"/>
  <c r="N166" i="4"/>
  <c r="N120" i="5"/>
  <c r="N120" i="4"/>
  <c r="M41" i="5"/>
  <c r="M41" i="4"/>
  <c r="M185" i="5"/>
  <c r="M185" i="4"/>
  <c r="N37" i="5"/>
  <c r="N37" i="4"/>
  <c r="N181" i="5"/>
  <c r="N181" i="4"/>
  <c r="N86" i="5"/>
  <c r="N86" i="4"/>
  <c r="N16" i="5"/>
  <c r="N16" i="4"/>
  <c r="L68" i="5"/>
  <c r="L68" i="4"/>
  <c r="L212" i="5"/>
  <c r="L212" i="4"/>
  <c r="L129" i="5"/>
  <c r="L129" i="4"/>
  <c r="L46" i="5"/>
  <c r="L46" i="4"/>
  <c r="L190" i="5"/>
  <c r="L190" i="4"/>
  <c r="L107" i="5"/>
  <c r="L107" i="4"/>
  <c r="L24" i="5"/>
  <c r="L24" i="4"/>
  <c r="L168" i="5"/>
  <c r="L168" i="4"/>
  <c r="L61" i="5"/>
  <c r="L61" i="4"/>
  <c r="L193" i="5"/>
  <c r="L193" i="4"/>
  <c r="L74" i="5"/>
  <c r="L74" i="4"/>
  <c r="L4" i="5"/>
  <c r="L4" i="4"/>
  <c r="L51" i="5"/>
  <c r="L51" i="4"/>
  <c r="L148" i="5"/>
  <c r="L148" i="4"/>
  <c r="L112" i="5"/>
  <c r="L112" i="4"/>
  <c r="L77" i="5"/>
  <c r="L77" i="4"/>
  <c r="L6" i="5"/>
  <c r="L6" i="4"/>
  <c r="J74" i="5"/>
  <c r="J74" i="4"/>
  <c r="AA12" i="5"/>
  <c r="AA12" i="4"/>
  <c r="Z89" i="5"/>
  <c r="Z89" i="4"/>
  <c r="AA145" i="5"/>
  <c r="AA145" i="4"/>
  <c r="Z162" i="5"/>
  <c r="Z162" i="4"/>
  <c r="AA88" i="5"/>
  <c r="AA88" i="4"/>
  <c r="Z172" i="5"/>
  <c r="Z172" i="4"/>
  <c r="Y87" i="5"/>
  <c r="Y87" i="4"/>
  <c r="AA137" i="5"/>
  <c r="AA137" i="4"/>
  <c r="Z138" i="5"/>
  <c r="Z138" i="4"/>
  <c r="AA174" i="5"/>
  <c r="AA174" i="4"/>
  <c r="Y101" i="5"/>
  <c r="Y101" i="4"/>
  <c r="AA103" i="5"/>
  <c r="AA103" i="4"/>
  <c r="Y126" i="5"/>
  <c r="Y126" i="4"/>
  <c r="AA176" i="5"/>
  <c r="AA176" i="4"/>
  <c r="Y91" i="5"/>
  <c r="Y91" i="4"/>
  <c r="Y32" i="5"/>
  <c r="Y32" i="4"/>
  <c r="Y176" i="5"/>
  <c r="Y176" i="4"/>
  <c r="Y81" i="5"/>
  <c r="Y81" i="4"/>
  <c r="Y121" i="5"/>
  <c r="Y121" i="4"/>
  <c r="X63" i="5"/>
  <c r="X63" i="4"/>
  <c r="Y134" i="5"/>
  <c r="Y134" i="4"/>
  <c r="W90" i="5"/>
  <c r="W90" i="4"/>
  <c r="W75" i="5"/>
  <c r="W75" i="4"/>
  <c r="X38" i="5"/>
  <c r="X38" i="4"/>
  <c r="X79" i="5"/>
  <c r="X79" i="4"/>
  <c r="Y160" i="5"/>
  <c r="Y160" i="4"/>
  <c r="W48" i="5"/>
  <c r="W48" i="4"/>
  <c r="W172" i="5"/>
  <c r="W172" i="4"/>
  <c r="V86" i="5"/>
  <c r="V86" i="4"/>
  <c r="W183" i="5"/>
  <c r="W183" i="4"/>
  <c r="U46" i="5"/>
  <c r="U46" i="4"/>
  <c r="V132" i="5"/>
  <c r="V132" i="4"/>
  <c r="W53" i="5"/>
  <c r="W53" i="4"/>
  <c r="W197" i="5"/>
  <c r="W197" i="4"/>
  <c r="W174" i="5"/>
  <c r="W174" i="4"/>
  <c r="U124" i="5"/>
  <c r="U124" i="4"/>
  <c r="V27" i="5"/>
  <c r="V27" i="4"/>
  <c r="V171" i="5"/>
  <c r="V171" i="4"/>
  <c r="V112" i="5"/>
  <c r="V112" i="4"/>
  <c r="V29" i="5"/>
  <c r="V29" i="4"/>
  <c r="V173" i="5"/>
  <c r="V173" i="4"/>
  <c r="T62" i="5"/>
  <c r="T62" i="4"/>
  <c r="T206" i="5"/>
  <c r="T206" i="4"/>
  <c r="U65" i="5"/>
  <c r="U65" i="4"/>
  <c r="U173" i="5"/>
  <c r="U173" i="4"/>
  <c r="U90" i="5"/>
  <c r="U90" i="4"/>
  <c r="U19" i="4"/>
  <c r="U19" i="5"/>
  <c r="U163" i="5"/>
  <c r="U163" i="4"/>
  <c r="T124" i="5"/>
  <c r="T124" i="4"/>
  <c r="T5" i="5"/>
  <c r="T5" i="4"/>
  <c r="T149" i="5"/>
  <c r="T149" i="4"/>
  <c r="T43" i="5"/>
  <c r="T43" i="4"/>
  <c r="T187" i="5"/>
  <c r="T187" i="4"/>
  <c r="U36" i="5"/>
  <c r="U36" i="4"/>
  <c r="U180" i="5"/>
  <c r="U180" i="4"/>
  <c r="R109" i="5"/>
  <c r="R109" i="4"/>
  <c r="U26" i="5"/>
  <c r="U26" i="4"/>
  <c r="U170" i="5"/>
  <c r="U170" i="4"/>
  <c r="S97" i="5"/>
  <c r="S97" i="4"/>
  <c r="S26" i="5"/>
  <c r="S26" i="4"/>
  <c r="S170" i="5"/>
  <c r="S170" i="4"/>
  <c r="N41" i="5"/>
  <c r="N41" i="4"/>
  <c r="R141" i="5"/>
  <c r="R141" i="4"/>
  <c r="R31" i="5"/>
  <c r="R31" i="4"/>
  <c r="S45" i="5"/>
  <c r="S45" i="4"/>
  <c r="S189" i="5"/>
  <c r="S189" i="4"/>
  <c r="M115" i="5"/>
  <c r="M115" i="4"/>
  <c r="S34" i="5"/>
  <c r="S34" i="4"/>
  <c r="S178" i="5"/>
  <c r="S178" i="4"/>
  <c r="R62" i="5"/>
  <c r="R62" i="4"/>
  <c r="R206" i="5"/>
  <c r="R206" i="4"/>
  <c r="N127" i="5"/>
  <c r="N127" i="4"/>
  <c r="N34" i="5"/>
  <c r="N34" i="4"/>
  <c r="N178" i="5"/>
  <c r="N178" i="4"/>
  <c r="N132" i="5"/>
  <c r="N132" i="4"/>
  <c r="M53" i="5"/>
  <c r="M53" i="4"/>
  <c r="M197" i="5"/>
  <c r="M197" i="4"/>
  <c r="N49" i="5"/>
  <c r="N49" i="4"/>
  <c r="N193" i="5"/>
  <c r="N193" i="4"/>
  <c r="N98" i="5"/>
  <c r="N98" i="4"/>
  <c r="L80" i="5"/>
  <c r="L80" i="4"/>
  <c r="L126" i="5"/>
  <c r="L126" i="4"/>
  <c r="L141" i="5"/>
  <c r="L141" i="4"/>
  <c r="L58" i="5"/>
  <c r="L58" i="4"/>
  <c r="L202" i="5"/>
  <c r="L202" i="4"/>
  <c r="L119" i="5"/>
  <c r="L119" i="4"/>
  <c r="L36" i="5"/>
  <c r="L36" i="4"/>
  <c r="L180" i="5"/>
  <c r="L180" i="4"/>
  <c r="L73" i="5"/>
  <c r="L73" i="4"/>
  <c r="L86" i="5"/>
  <c r="L86" i="4"/>
  <c r="L171" i="5"/>
  <c r="L171" i="4"/>
  <c r="L63" i="5"/>
  <c r="L63" i="4"/>
  <c r="L208" i="5"/>
  <c r="L208" i="4"/>
  <c r="L124" i="5"/>
  <c r="L124" i="4"/>
  <c r="L89" i="5"/>
  <c r="L89" i="4"/>
  <c r="L18" i="5"/>
  <c r="L18" i="4"/>
  <c r="AA13" i="5"/>
  <c r="AA13" i="4"/>
  <c r="AA157" i="5"/>
  <c r="AA157" i="4"/>
  <c r="Z198" i="5"/>
  <c r="Z198" i="4"/>
  <c r="AA100" i="5"/>
  <c r="AA100" i="4"/>
  <c r="Y99" i="5"/>
  <c r="Y99" i="4"/>
  <c r="AA149" i="5"/>
  <c r="AA149" i="4"/>
  <c r="Z174" i="5"/>
  <c r="Z174" i="4"/>
  <c r="AA186" i="5"/>
  <c r="AA186" i="4"/>
  <c r="Y113" i="5"/>
  <c r="Y113" i="4"/>
  <c r="AA115" i="5"/>
  <c r="AA115" i="4"/>
  <c r="Y138" i="5"/>
  <c r="Y138" i="4"/>
  <c r="AA188" i="5"/>
  <c r="AA188" i="4"/>
  <c r="Y103" i="5"/>
  <c r="Y103" i="4"/>
  <c r="Y44" i="5"/>
  <c r="Y44" i="4"/>
  <c r="Y188" i="5"/>
  <c r="Y188" i="4"/>
  <c r="Y93" i="5"/>
  <c r="Y93" i="4"/>
  <c r="Y133" i="5"/>
  <c r="Y133" i="4"/>
  <c r="X111" i="5"/>
  <c r="X111" i="4"/>
  <c r="Y146" i="5"/>
  <c r="Y146" i="4"/>
  <c r="X42" i="5"/>
  <c r="X42" i="4"/>
  <c r="W87" i="5"/>
  <c r="W87" i="4"/>
  <c r="X91" i="5"/>
  <c r="X91" i="4"/>
  <c r="W72" i="5"/>
  <c r="W72" i="4"/>
  <c r="W184" i="5"/>
  <c r="W184" i="4"/>
  <c r="W146" i="5"/>
  <c r="W146" i="4"/>
  <c r="V181" i="5"/>
  <c r="V181" i="4"/>
  <c r="V144" i="5"/>
  <c r="V144" i="4"/>
  <c r="W65" i="5"/>
  <c r="W65" i="4"/>
  <c r="W209" i="5"/>
  <c r="W209" i="4"/>
  <c r="W186" i="5"/>
  <c r="W186" i="4"/>
  <c r="V39" i="5"/>
  <c r="V39" i="4"/>
  <c r="V183" i="5"/>
  <c r="V183" i="4"/>
  <c r="V124" i="5"/>
  <c r="V124" i="4"/>
  <c r="V41" i="5"/>
  <c r="V41" i="4"/>
  <c r="V185" i="5"/>
  <c r="V185" i="4"/>
  <c r="T4" i="5"/>
  <c r="T4" i="4"/>
  <c r="U77" i="5"/>
  <c r="U77" i="4"/>
  <c r="U185" i="5"/>
  <c r="U185" i="4"/>
  <c r="S102" i="5"/>
  <c r="S102" i="4"/>
  <c r="U102" i="5"/>
  <c r="U102" i="4"/>
  <c r="U31" i="4"/>
  <c r="U31" i="5"/>
  <c r="U175" i="5"/>
  <c r="U175" i="4"/>
  <c r="T136" i="5"/>
  <c r="T136" i="4"/>
  <c r="T17" i="5"/>
  <c r="T17" i="4"/>
  <c r="T161" i="5"/>
  <c r="T161" i="4"/>
  <c r="T55" i="5"/>
  <c r="T55" i="4"/>
  <c r="T199" i="5"/>
  <c r="T199" i="4"/>
  <c r="U48" i="5"/>
  <c r="U48" i="4"/>
  <c r="U192" i="5"/>
  <c r="U192" i="4"/>
  <c r="R121" i="5"/>
  <c r="R121" i="4"/>
  <c r="U38" i="5"/>
  <c r="U38" i="4"/>
  <c r="U182" i="5"/>
  <c r="U182" i="4"/>
  <c r="S109" i="5"/>
  <c r="S109" i="4"/>
  <c r="S38" i="5"/>
  <c r="S38" i="4"/>
  <c r="S182" i="5"/>
  <c r="S182" i="4"/>
  <c r="N53" i="5"/>
  <c r="N53" i="4"/>
  <c r="S5" i="5"/>
  <c r="S5" i="4"/>
  <c r="R9" i="5"/>
  <c r="R9" i="4"/>
  <c r="R153" i="5"/>
  <c r="R153" i="4"/>
  <c r="S57" i="5"/>
  <c r="S57" i="4"/>
  <c r="S201" i="5"/>
  <c r="S201" i="4"/>
  <c r="N189" i="5"/>
  <c r="N189" i="4"/>
  <c r="M127" i="5"/>
  <c r="M127" i="4"/>
  <c r="S46" i="5"/>
  <c r="S46" i="4"/>
  <c r="S190" i="5"/>
  <c r="S190" i="4"/>
  <c r="R74" i="5"/>
  <c r="R74" i="4"/>
  <c r="N139" i="5"/>
  <c r="N139" i="4"/>
  <c r="N46" i="5"/>
  <c r="N46" i="4"/>
  <c r="N190" i="5"/>
  <c r="N190" i="4"/>
  <c r="N179" i="5"/>
  <c r="N179" i="4"/>
  <c r="N144" i="5"/>
  <c r="N144" i="4"/>
  <c r="M65" i="5"/>
  <c r="M65" i="4"/>
  <c r="M209" i="5"/>
  <c r="M209" i="4"/>
  <c r="N61" i="5"/>
  <c r="N61" i="4"/>
  <c r="N205" i="5"/>
  <c r="N205" i="4"/>
  <c r="N110" i="5"/>
  <c r="N110" i="4"/>
  <c r="N185" i="5"/>
  <c r="N185" i="4"/>
  <c r="L92" i="5"/>
  <c r="L92" i="4"/>
  <c r="L9" i="5"/>
  <c r="L9" i="4"/>
  <c r="L153" i="5"/>
  <c r="L153" i="4"/>
  <c r="L70" i="5"/>
  <c r="L70" i="4"/>
  <c r="L214" i="5"/>
  <c r="L214" i="4"/>
  <c r="L131" i="5"/>
  <c r="L131" i="4"/>
  <c r="L48" i="5"/>
  <c r="L48" i="4"/>
  <c r="L192" i="5"/>
  <c r="L192" i="4"/>
  <c r="L85" i="5"/>
  <c r="L85" i="4"/>
  <c r="L98" i="5"/>
  <c r="L98" i="4"/>
  <c r="L207" i="5"/>
  <c r="L207" i="4"/>
  <c r="L75" i="5"/>
  <c r="L75" i="4"/>
  <c r="L30" i="5"/>
  <c r="L30" i="4"/>
  <c r="L136" i="5"/>
  <c r="L136" i="4"/>
  <c r="L101" i="5"/>
  <c r="L101" i="4"/>
  <c r="L54" i="5"/>
  <c r="L54" i="4"/>
  <c r="AA25" i="4"/>
  <c r="AA25" i="5"/>
  <c r="AA169" i="5"/>
  <c r="AA169" i="4"/>
  <c r="AA112" i="5"/>
  <c r="AA112" i="4"/>
  <c r="Y111" i="5"/>
  <c r="Y111" i="4"/>
  <c r="AA161" i="5"/>
  <c r="AA161" i="4"/>
  <c r="Z210" i="5"/>
  <c r="Z210" i="4"/>
  <c r="AA198" i="5"/>
  <c r="AA198" i="4"/>
  <c r="Y125" i="5"/>
  <c r="Y125" i="4"/>
  <c r="AA127" i="5"/>
  <c r="AA127" i="4"/>
  <c r="Y6" i="5"/>
  <c r="Y6" i="4"/>
  <c r="Y150" i="5"/>
  <c r="Y150" i="4"/>
  <c r="AA200" i="5"/>
  <c r="AA200" i="4"/>
  <c r="Y115" i="5"/>
  <c r="Y115" i="4"/>
  <c r="Y56" i="4"/>
  <c r="Y56" i="5"/>
  <c r="Y200" i="5"/>
  <c r="Y200" i="4"/>
  <c r="Y105" i="5"/>
  <c r="Y105" i="4"/>
  <c r="X12" i="5"/>
  <c r="X12" i="4"/>
  <c r="W9" i="5"/>
  <c r="W9" i="4"/>
  <c r="Y168" i="5"/>
  <c r="Y168" i="4"/>
  <c r="Y145" i="5"/>
  <c r="Y145" i="4"/>
  <c r="X159" i="5"/>
  <c r="X159" i="4"/>
  <c r="Y14" i="4"/>
  <c r="Y14" i="5"/>
  <c r="Y158" i="5"/>
  <c r="Y158" i="4"/>
  <c r="W99" i="5"/>
  <c r="W99" i="4"/>
  <c r="X103" i="5"/>
  <c r="X103" i="4"/>
  <c r="X44" i="5"/>
  <c r="X44" i="4"/>
  <c r="W96" i="5"/>
  <c r="W96" i="4"/>
  <c r="W196" i="5"/>
  <c r="W196" i="4"/>
  <c r="V110" i="5"/>
  <c r="V110" i="4"/>
  <c r="W158" i="5"/>
  <c r="W158" i="4"/>
  <c r="V12" i="5"/>
  <c r="V12" i="4"/>
  <c r="V156" i="5"/>
  <c r="V156" i="4"/>
  <c r="W77" i="5"/>
  <c r="W77" i="4"/>
  <c r="W198" i="5"/>
  <c r="W198" i="4"/>
  <c r="U196" i="5"/>
  <c r="U196" i="4"/>
  <c r="V51" i="5"/>
  <c r="V51" i="4"/>
  <c r="V195" i="5"/>
  <c r="V195" i="4"/>
  <c r="V133" i="5"/>
  <c r="V133" i="4"/>
  <c r="V136" i="5"/>
  <c r="V136" i="4"/>
  <c r="V53" i="4"/>
  <c r="V53" i="5"/>
  <c r="V197" i="5"/>
  <c r="V197" i="4"/>
  <c r="T86" i="5"/>
  <c r="T86" i="4"/>
  <c r="U114" i="5"/>
  <c r="U114" i="4"/>
  <c r="U43" i="5"/>
  <c r="U43" i="4"/>
  <c r="U187" i="5"/>
  <c r="U187" i="4"/>
  <c r="U128" i="5"/>
  <c r="U128" i="4"/>
  <c r="T148" i="5"/>
  <c r="T148" i="4"/>
  <c r="T29" i="5"/>
  <c r="T29" i="4"/>
  <c r="T173" i="5"/>
  <c r="T173" i="4"/>
  <c r="T67" i="5"/>
  <c r="T67" i="4"/>
  <c r="T211" i="5"/>
  <c r="T211" i="4"/>
  <c r="U60" i="5"/>
  <c r="U60" i="4"/>
  <c r="U204" i="5"/>
  <c r="U204" i="4"/>
  <c r="U97" i="5"/>
  <c r="U97" i="4"/>
  <c r="U205" i="5"/>
  <c r="U205" i="4"/>
  <c r="R133" i="5"/>
  <c r="R133" i="4"/>
  <c r="U50" i="5"/>
  <c r="U50" i="4"/>
  <c r="U194" i="5"/>
  <c r="U194" i="4"/>
  <c r="S121" i="5"/>
  <c r="S121" i="4"/>
  <c r="S50" i="5"/>
  <c r="S50" i="4"/>
  <c r="S194" i="5"/>
  <c r="S194" i="4"/>
  <c r="N65" i="5"/>
  <c r="N65" i="4"/>
  <c r="R21" i="5"/>
  <c r="R21" i="4"/>
  <c r="R165" i="5"/>
  <c r="R165" i="4"/>
  <c r="R115" i="5"/>
  <c r="R115" i="4"/>
  <c r="S69" i="5"/>
  <c r="S69" i="4"/>
  <c r="S213" i="5"/>
  <c r="S213" i="4"/>
  <c r="M139" i="5"/>
  <c r="M139" i="4"/>
  <c r="S58" i="5"/>
  <c r="S58" i="4"/>
  <c r="S202" i="5"/>
  <c r="S202" i="4"/>
  <c r="R86" i="5"/>
  <c r="R86" i="4"/>
  <c r="N151" i="5"/>
  <c r="N151" i="4"/>
  <c r="N58" i="5"/>
  <c r="N58" i="4"/>
  <c r="N202" i="5"/>
  <c r="N202" i="4"/>
  <c r="N12" i="5"/>
  <c r="N12" i="4"/>
  <c r="N156" i="5"/>
  <c r="N156" i="4"/>
  <c r="M77" i="5"/>
  <c r="M77" i="4"/>
  <c r="N73" i="5"/>
  <c r="N73" i="4"/>
  <c r="N217" i="5"/>
  <c r="N217" i="4"/>
  <c r="N122" i="5"/>
  <c r="N122" i="4"/>
  <c r="N197" i="5"/>
  <c r="N197" i="4"/>
  <c r="L104" i="5"/>
  <c r="L104" i="4"/>
  <c r="L21" i="5"/>
  <c r="L21" i="4"/>
  <c r="L165" i="5"/>
  <c r="L165" i="4"/>
  <c r="L82" i="5"/>
  <c r="L82" i="4"/>
  <c r="L114" i="5"/>
  <c r="L114" i="4"/>
  <c r="L143" i="5"/>
  <c r="L143" i="4"/>
  <c r="L60" i="5"/>
  <c r="L60" i="4"/>
  <c r="L97" i="5"/>
  <c r="L97" i="4"/>
  <c r="L110" i="5"/>
  <c r="L110" i="4"/>
  <c r="L160" i="5"/>
  <c r="L160" i="4"/>
  <c r="L87" i="5"/>
  <c r="L87" i="4"/>
  <c r="L198" i="5"/>
  <c r="L198" i="4"/>
  <c r="L172" i="5"/>
  <c r="L172" i="4"/>
  <c r="L113" i="5"/>
  <c r="L113" i="4"/>
  <c r="L150" i="5"/>
  <c r="L150" i="4"/>
  <c r="K43" i="5"/>
  <c r="K43" i="4"/>
  <c r="Z125" i="5"/>
  <c r="Z125" i="4"/>
  <c r="AA37" i="5"/>
  <c r="AA37" i="4"/>
  <c r="AA181" i="5"/>
  <c r="AA181" i="4"/>
  <c r="AA124" i="5"/>
  <c r="AA124" i="4"/>
  <c r="Y123" i="5"/>
  <c r="Y123" i="4"/>
  <c r="AA173" i="5"/>
  <c r="AA173" i="4"/>
  <c r="AA6" i="5"/>
  <c r="AA6" i="4"/>
  <c r="AA210" i="5"/>
  <c r="AA210" i="4"/>
  <c r="Y137" i="5"/>
  <c r="Y137" i="4"/>
  <c r="AA139" i="5"/>
  <c r="AA139" i="4"/>
  <c r="Y18" i="5"/>
  <c r="Y18" i="4"/>
  <c r="Y162" i="5"/>
  <c r="Y162" i="4"/>
  <c r="AA212" i="5"/>
  <c r="AA212" i="4"/>
  <c r="Y127" i="5"/>
  <c r="Y127" i="4"/>
  <c r="Y68" i="5"/>
  <c r="Y68" i="4"/>
  <c r="Y212" i="5"/>
  <c r="Y212" i="4"/>
  <c r="Y117" i="5"/>
  <c r="Y117" i="4"/>
  <c r="X84" i="5"/>
  <c r="X84" i="4"/>
  <c r="W21" i="5"/>
  <c r="W21" i="4"/>
  <c r="Y180" i="5"/>
  <c r="Y180" i="4"/>
  <c r="Y13" i="5"/>
  <c r="Y13" i="4"/>
  <c r="Y157" i="5"/>
  <c r="Y157" i="4"/>
  <c r="X207" i="5"/>
  <c r="X207" i="4"/>
  <c r="Y26" i="5"/>
  <c r="Y26" i="4"/>
  <c r="Y170" i="5"/>
  <c r="Y170" i="4"/>
  <c r="W111" i="5"/>
  <c r="W111" i="4"/>
  <c r="X115" i="5"/>
  <c r="X115" i="4"/>
  <c r="X56" i="5"/>
  <c r="X56" i="4"/>
  <c r="W208" i="5"/>
  <c r="W208" i="4"/>
  <c r="V122" i="5"/>
  <c r="V122" i="4"/>
  <c r="W170" i="5"/>
  <c r="W170" i="4"/>
  <c r="V24" i="5"/>
  <c r="V24" i="4"/>
  <c r="V168" i="5"/>
  <c r="V168" i="4"/>
  <c r="W89" i="5"/>
  <c r="W89" i="4"/>
  <c r="U28" i="5"/>
  <c r="U28" i="4"/>
  <c r="W195" i="5"/>
  <c r="W195" i="4"/>
  <c r="V63" i="5"/>
  <c r="V63" i="4"/>
  <c r="V207" i="5"/>
  <c r="V207" i="4"/>
  <c r="V148" i="5"/>
  <c r="V148" i="4"/>
  <c r="V65" i="5"/>
  <c r="V65" i="4"/>
  <c r="V209" i="5"/>
  <c r="V209" i="4"/>
  <c r="T98" i="5"/>
  <c r="T98" i="4"/>
  <c r="S126" i="5"/>
  <c r="S126" i="4"/>
  <c r="U126" i="5"/>
  <c r="U126" i="4"/>
  <c r="U55" i="5"/>
  <c r="U55" i="4"/>
  <c r="U199" i="5"/>
  <c r="U199" i="4"/>
  <c r="U20" i="5"/>
  <c r="U20" i="4"/>
  <c r="U140" i="5"/>
  <c r="U140" i="4"/>
  <c r="T16" i="4"/>
  <c r="T16" i="5"/>
  <c r="T160" i="5"/>
  <c r="T160" i="4"/>
  <c r="T41" i="5"/>
  <c r="T41" i="4"/>
  <c r="T185" i="5"/>
  <c r="T185" i="4"/>
  <c r="T79" i="5"/>
  <c r="T79" i="4"/>
  <c r="U72" i="5"/>
  <c r="U72" i="4"/>
  <c r="U216" i="5"/>
  <c r="U216" i="4"/>
  <c r="U109" i="5"/>
  <c r="U109" i="4"/>
  <c r="U217" i="5"/>
  <c r="U217" i="4"/>
  <c r="R145" i="5"/>
  <c r="R145" i="4"/>
  <c r="U62" i="5"/>
  <c r="U62" i="4"/>
  <c r="U206" i="5"/>
  <c r="U206" i="4"/>
  <c r="S133" i="5"/>
  <c r="S133" i="4"/>
  <c r="S62" i="5"/>
  <c r="S62" i="4"/>
  <c r="S206" i="5"/>
  <c r="S206" i="4"/>
  <c r="R19" i="5"/>
  <c r="R19" i="4"/>
  <c r="N77" i="5"/>
  <c r="N77" i="4"/>
  <c r="R33" i="5"/>
  <c r="R33" i="4"/>
  <c r="R177" i="5"/>
  <c r="R177" i="4"/>
  <c r="S81" i="5"/>
  <c r="S81" i="4"/>
  <c r="M7" i="5"/>
  <c r="M7" i="4"/>
  <c r="S70" i="5"/>
  <c r="S70" i="4"/>
  <c r="S214" i="5"/>
  <c r="S214" i="4"/>
  <c r="R67" i="5"/>
  <c r="R67" i="4"/>
  <c r="R98" i="5"/>
  <c r="R98" i="4"/>
  <c r="N19" i="5"/>
  <c r="N19" i="4"/>
  <c r="N163" i="5"/>
  <c r="N163" i="4"/>
  <c r="N70" i="5"/>
  <c r="N70" i="4"/>
  <c r="N214" i="5"/>
  <c r="N214" i="4"/>
  <c r="N11" i="5"/>
  <c r="N11" i="4"/>
  <c r="N107" i="5"/>
  <c r="N107" i="4"/>
  <c r="N24" i="5"/>
  <c r="N24" i="4"/>
  <c r="N168" i="5"/>
  <c r="N168" i="4"/>
  <c r="M89" i="5"/>
  <c r="M89" i="4"/>
  <c r="L175" i="5"/>
  <c r="L175" i="4"/>
  <c r="N85" i="5"/>
  <c r="N85" i="4"/>
  <c r="N134" i="5"/>
  <c r="N134" i="4"/>
  <c r="N209" i="5"/>
  <c r="N209" i="4"/>
  <c r="L116" i="5"/>
  <c r="L116" i="4"/>
  <c r="L33" i="5"/>
  <c r="L33" i="4"/>
  <c r="L177" i="5"/>
  <c r="L177" i="4"/>
  <c r="L94" i="5"/>
  <c r="L94" i="4"/>
  <c r="L11" i="5"/>
  <c r="L11" i="4"/>
  <c r="L155" i="5"/>
  <c r="L155" i="4"/>
  <c r="L72" i="5"/>
  <c r="L72" i="4"/>
  <c r="L109" i="5"/>
  <c r="L109" i="4"/>
  <c r="L122" i="5"/>
  <c r="L122" i="4"/>
  <c r="L78" i="5"/>
  <c r="L78" i="4"/>
  <c r="L99" i="5"/>
  <c r="L99" i="4"/>
  <c r="L16" i="5"/>
  <c r="L16" i="4"/>
  <c r="L184" i="5"/>
  <c r="L184" i="4"/>
  <c r="L125" i="5"/>
  <c r="L125" i="4"/>
  <c r="L186" i="5"/>
  <c r="L186" i="4"/>
  <c r="K205" i="5"/>
  <c r="K205" i="4"/>
  <c r="J166" i="5"/>
  <c r="J166" i="4"/>
  <c r="AA53" i="5"/>
  <c r="AA53" i="4"/>
  <c r="Z150" i="5"/>
  <c r="Z150" i="4"/>
  <c r="Z139" i="5"/>
  <c r="Z139" i="4"/>
  <c r="AA179" i="5"/>
  <c r="AA179" i="4"/>
  <c r="Y11" i="4"/>
  <c r="Y11" i="5"/>
  <c r="X110" i="5"/>
  <c r="X110" i="4"/>
  <c r="Y40" i="5"/>
  <c r="Y40" i="4"/>
  <c r="X186" i="5"/>
  <c r="X186" i="4"/>
  <c r="Z47" i="5"/>
  <c r="Z47" i="4"/>
  <c r="X83" i="5"/>
  <c r="X83" i="4"/>
  <c r="K14" i="5"/>
  <c r="K14" i="4"/>
  <c r="K164" i="5"/>
  <c r="K164" i="4"/>
  <c r="K65" i="5"/>
  <c r="K65" i="4"/>
  <c r="K60" i="5"/>
  <c r="K60" i="4"/>
  <c r="K215" i="5"/>
  <c r="K215" i="4"/>
  <c r="K79" i="5"/>
  <c r="K79" i="4"/>
  <c r="J201" i="5"/>
  <c r="J201" i="4"/>
  <c r="J146" i="5"/>
  <c r="J146" i="4"/>
  <c r="J117" i="5"/>
  <c r="J117" i="4"/>
  <c r="AA50" i="5"/>
  <c r="AA50" i="4"/>
  <c r="AA89" i="5"/>
  <c r="AA89" i="4"/>
  <c r="AA116" i="5"/>
  <c r="AA116" i="4"/>
  <c r="Y36" i="5"/>
  <c r="Y36" i="4"/>
  <c r="Z49" i="5"/>
  <c r="Z49" i="4"/>
  <c r="Z193" i="5"/>
  <c r="Z193" i="4"/>
  <c r="Z86" i="5"/>
  <c r="Z86" i="4"/>
  <c r="Z135" i="5"/>
  <c r="Z135" i="4"/>
  <c r="Z112" i="5"/>
  <c r="Z112" i="4"/>
  <c r="AA21" i="5"/>
  <c r="AA21" i="4"/>
  <c r="Z42" i="5"/>
  <c r="Z42" i="4"/>
  <c r="AA34" i="5"/>
  <c r="AA34" i="4"/>
  <c r="AA178" i="5"/>
  <c r="AA178" i="4"/>
  <c r="Z103" i="5"/>
  <c r="Z103" i="4"/>
  <c r="AA59" i="5"/>
  <c r="AA59" i="4"/>
  <c r="AA215" i="5"/>
  <c r="AA215" i="4"/>
  <c r="Z128" i="5"/>
  <c r="Z128" i="4"/>
  <c r="AA36" i="5"/>
  <c r="AA36" i="4"/>
  <c r="AA180" i="5"/>
  <c r="AA180" i="4"/>
  <c r="Y119" i="5"/>
  <c r="Y119" i="4"/>
  <c r="X216" i="5"/>
  <c r="X216" i="4"/>
  <c r="W117" i="5"/>
  <c r="W117" i="4"/>
  <c r="X157" i="5"/>
  <c r="X157" i="4"/>
  <c r="W166" i="5"/>
  <c r="W166" i="4"/>
  <c r="X28" i="4"/>
  <c r="X28" i="5"/>
  <c r="X112" i="5"/>
  <c r="X112" i="4"/>
  <c r="W167" i="5"/>
  <c r="W167" i="4"/>
  <c r="Y88" i="5"/>
  <c r="Y88" i="4"/>
  <c r="X17" i="5"/>
  <c r="X17" i="4"/>
  <c r="X89" i="5"/>
  <c r="X89" i="4"/>
  <c r="W110" i="5"/>
  <c r="W110" i="4"/>
  <c r="X78" i="5"/>
  <c r="X78" i="4"/>
  <c r="W66" i="5"/>
  <c r="W66" i="4"/>
  <c r="X134" i="5"/>
  <c r="X134" i="4"/>
  <c r="W40" i="5"/>
  <c r="W40" i="4"/>
  <c r="Z11" i="4"/>
  <c r="Z11" i="5"/>
  <c r="Z155" i="5"/>
  <c r="Z155" i="4"/>
  <c r="W25" i="4"/>
  <c r="W25" i="5"/>
  <c r="X140" i="5"/>
  <c r="X140" i="4"/>
  <c r="V153" i="5"/>
  <c r="V153" i="4"/>
  <c r="X47" i="5"/>
  <c r="X47" i="4"/>
  <c r="X191" i="5"/>
  <c r="X191" i="4"/>
  <c r="V118" i="5"/>
  <c r="V118" i="4"/>
  <c r="V61" i="5"/>
  <c r="V61" i="4"/>
  <c r="V179" i="5"/>
  <c r="V179" i="4"/>
  <c r="V31" i="5"/>
  <c r="V31" i="4"/>
  <c r="V213" i="5"/>
  <c r="V213" i="4"/>
  <c r="W210" i="5"/>
  <c r="W210" i="4"/>
  <c r="T66" i="5"/>
  <c r="T66" i="4"/>
  <c r="T210" i="5"/>
  <c r="T210" i="4"/>
  <c r="W68" i="5"/>
  <c r="W68" i="4"/>
  <c r="W212" i="5"/>
  <c r="W212" i="4"/>
  <c r="W177" i="5"/>
  <c r="W177" i="4"/>
  <c r="U40" i="5"/>
  <c r="U40" i="4"/>
  <c r="U184" i="5"/>
  <c r="U184" i="4"/>
  <c r="W58" i="5"/>
  <c r="W58" i="4"/>
  <c r="V54" i="5"/>
  <c r="V54" i="4"/>
  <c r="V126" i="5"/>
  <c r="V126" i="4"/>
  <c r="V198" i="5"/>
  <c r="V198" i="4"/>
  <c r="T105" i="5"/>
  <c r="T105" i="4"/>
  <c r="W36" i="5"/>
  <c r="W36" i="4"/>
  <c r="W144" i="5"/>
  <c r="W144" i="4"/>
  <c r="W216" i="5"/>
  <c r="W216" i="4"/>
  <c r="W109" i="5"/>
  <c r="W109" i="4"/>
  <c r="W193" i="5"/>
  <c r="W193" i="4"/>
  <c r="T60" i="5"/>
  <c r="T60" i="4"/>
  <c r="T132" i="5"/>
  <c r="T132" i="4"/>
  <c r="T204" i="5"/>
  <c r="T204" i="4"/>
  <c r="U53" i="5"/>
  <c r="U53" i="4"/>
  <c r="U125" i="5"/>
  <c r="U125" i="4"/>
  <c r="U197" i="5"/>
  <c r="U197" i="4"/>
  <c r="T25" i="5"/>
  <c r="T25" i="4"/>
  <c r="T97" i="5"/>
  <c r="T97" i="4"/>
  <c r="T169" i="5"/>
  <c r="T169" i="4"/>
  <c r="T27" i="5"/>
  <c r="T27" i="4"/>
  <c r="T99" i="5"/>
  <c r="T99" i="4"/>
  <c r="T171" i="5"/>
  <c r="T171" i="4"/>
  <c r="U116" i="5"/>
  <c r="U116" i="4"/>
  <c r="U188" i="5"/>
  <c r="U188" i="4"/>
  <c r="S47" i="5"/>
  <c r="S47" i="4"/>
  <c r="S191" i="5"/>
  <c r="S191" i="4"/>
  <c r="U69" i="5"/>
  <c r="U69" i="4"/>
  <c r="U141" i="5"/>
  <c r="U141" i="4"/>
  <c r="U213" i="5"/>
  <c r="U213" i="4"/>
  <c r="U130" i="5"/>
  <c r="U130" i="4"/>
  <c r="U202" i="5"/>
  <c r="U202" i="4"/>
  <c r="U59" i="5"/>
  <c r="U59" i="4"/>
  <c r="U131" i="5"/>
  <c r="U131" i="4"/>
  <c r="U203" i="5"/>
  <c r="U203" i="4"/>
  <c r="R54" i="5"/>
  <c r="R54" i="4"/>
  <c r="R198" i="5"/>
  <c r="R198" i="4"/>
  <c r="T68" i="5"/>
  <c r="T68" i="4"/>
  <c r="T140" i="5"/>
  <c r="T140" i="4"/>
  <c r="T212" i="5"/>
  <c r="T212" i="4"/>
  <c r="T10" i="5"/>
  <c r="T10" i="4"/>
  <c r="T82" i="5"/>
  <c r="T82" i="4"/>
  <c r="T154" i="5"/>
  <c r="T154" i="4"/>
  <c r="U15" i="5"/>
  <c r="U15" i="4"/>
  <c r="U87" i="5"/>
  <c r="U87" i="4"/>
  <c r="U159" i="5"/>
  <c r="U159" i="4"/>
  <c r="T23" i="5"/>
  <c r="T23" i="4"/>
  <c r="T95" i="5"/>
  <c r="T95" i="4"/>
  <c r="T167" i="5"/>
  <c r="T167" i="4"/>
  <c r="S18" i="5"/>
  <c r="S18" i="4"/>
  <c r="S162" i="5"/>
  <c r="S162" i="4"/>
  <c r="S48" i="5"/>
  <c r="S48" i="4"/>
  <c r="S120" i="5"/>
  <c r="S120" i="4"/>
  <c r="S192" i="5"/>
  <c r="S192" i="4"/>
  <c r="R157" i="5"/>
  <c r="R157" i="4"/>
  <c r="R63" i="5"/>
  <c r="R63" i="4"/>
  <c r="R135" i="5"/>
  <c r="R135" i="4"/>
  <c r="R207" i="5"/>
  <c r="R207" i="4"/>
  <c r="R76" i="5"/>
  <c r="R76" i="4"/>
  <c r="R148" i="5"/>
  <c r="R148" i="4"/>
  <c r="S27" i="5"/>
  <c r="S27" i="4"/>
  <c r="S99" i="5"/>
  <c r="S99" i="4"/>
  <c r="S171" i="5"/>
  <c r="S171" i="4"/>
  <c r="S28" i="5"/>
  <c r="S28" i="4"/>
  <c r="S100" i="5"/>
  <c r="S100" i="4"/>
  <c r="S172" i="5"/>
  <c r="S172" i="4"/>
  <c r="S32" i="5"/>
  <c r="S32" i="4"/>
  <c r="S29" i="5"/>
  <c r="S29" i="4"/>
  <c r="S101" i="5"/>
  <c r="S101" i="4"/>
  <c r="S173" i="5"/>
  <c r="S173" i="4"/>
  <c r="R113" i="5"/>
  <c r="R113" i="4"/>
  <c r="R56" i="5"/>
  <c r="R56" i="4"/>
  <c r="R128" i="5"/>
  <c r="R128" i="4"/>
  <c r="R200" i="5"/>
  <c r="R200" i="4"/>
  <c r="R173" i="5"/>
  <c r="R173" i="4"/>
  <c r="S55" i="5"/>
  <c r="S55" i="4"/>
  <c r="S127" i="5"/>
  <c r="S127" i="4"/>
  <c r="S199" i="5"/>
  <c r="S199" i="4"/>
  <c r="R5" i="5"/>
  <c r="R5" i="4"/>
  <c r="R23" i="5"/>
  <c r="R23" i="4"/>
  <c r="R95" i="5"/>
  <c r="R95" i="4"/>
  <c r="R167" i="5"/>
  <c r="R167" i="4"/>
  <c r="S9" i="5"/>
  <c r="S9" i="4"/>
  <c r="R84" i="5"/>
  <c r="R84" i="4"/>
  <c r="R187" i="5"/>
  <c r="R187" i="4"/>
  <c r="M36" i="5"/>
  <c r="M36" i="4"/>
  <c r="M108" i="5"/>
  <c r="M108" i="4"/>
  <c r="M180" i="5"/>
  <c r="M180" i="4"/>
  <c r="N32" i="5"/>
  <c r="N32" i="4"/>
  <c r="N104" i="5"/>
  <c r="N104" i="4"/>
  <c r="M25" i="5"/>
  <c r="M25" i="4"/>
  <c r="M97" i="5"/>
  <c r="M97" i="4"/>
  <c r="M169" i="5"/>
  <c r="M169" i="4"/>
  <c r="M38" i="5"/>
  <c r="M38" i="4"/>
  <c r="M110" i="5"/>
  <c r="M110" i="4"/>
  <c r="M182" i="5"/>
  <c r="M182" i="4"/>
  <c r="M27" i="5"/>
  <c r="M27" i="4"/>
  <c r="M99" i="5"/>
  <c r="M99" i="4"/>
  <c r="M171" i="5"/>
  <c r="M171" i="4"/>
  <c r="M40" i="5"/>
  <c r="M40" i="4"/>
  <c r="M112" i="5"/>
  <c r="M112" i="4"/>
  <c r="M184" i="5"/>
  <c r="M184" i="4"/>
  <c r="M6" i="5"/>
  <c r="M6" i="4"/>
  <c r="M78" i="5"/>
  <c r="M78" i="4"/>
  <c r="M150" i="5"/>
  <c r="M150" i="4"/>
  <c r="N39" i="5"/>
  <c r="N39" i="4"/>
  <c r="N111" i="5"/>
  <c r="N111" i="4"/>
  <c r="N183" i="5"/>
  <c r="N183" i="4"/>
  <c r="M32" i="5"/>
  <c r="M32" i="4"/>
  <c r="M104" i="5"/>
  <c r="M104" i="4"/>
  <c r="M176" i="5"/>
  <c r="M176" i="4"/>
  <c r="N52" i="5"/>
  <c r="N52" i="4"/>
  <c r="N124" i="5"/>
  <c r="N124" i="4"/>
  <c r="N196" i="5"/>
  <c r="N196" i="4"/>
  <c r="M45" i="5"/>
  <c r="M45" i="4"/>
  <c r="M117" i="5"/>
  <c r="M117" i="4"/>
  <c r="M189" i="5"/>
  <c r="M189" i="4"/>
  <c r="N125" i="5"/>
  <c r="N125" i="4"/>
  <c r="M46" i="5"/>
  <c r="M46" i="4"/>
  <c r="M118" i="5"/>
  <c r="M118" i="4"/>
  <c r="M190" i="5"/>
  <c r="M190" i="4"/>
  <c r="N18" i="5"/>
  <c r="N18" i="4"/>
  <c r="N90" i="5"/>
  <c r="N90" i="4"/>
  <c r="N162" i="5"/>
  <c r="N162" i="4"/>
  <c r="M11" i="5"/>
  <c r="M11" i="4"/>
  <c r="M83" i="5"/>
  <c r="M83" i="4"/>
  <c r="M155" i="5"/>
  <c r="M155" i="4"/>
  <c r="L67" i="5"/>
  <c r="L67" i="4"/>
  <c r="L216" i="5"/>
  <c r="L216" i="4"/>
  <c r="L205" i="5"/>
  <c r="L205" i="4"/>
  <c r="K147" i="5"/>
  <c r="K147" i="4"/>
  <c r="K95" i="5"/>
  <c r="K95" i="4"/>
  <c r="AA80" i="5"/>
  <c r="AA80" i="4"/>
  <c r="Z70" i="5"/>
  <c r="Z70" i="4"/>
  <c r="Z13" i="4"/>
  <c r="Z13" i="5"/>
  <c r="Z99" i="5"/>
  <c r="Z99" i="4"/>
  <c r="W180" i="5"/>
  <c r="W180" i="4"/>
  <c r="K70" i="5"/>
  <c r="K70" i="4"/>
  <c r="J30" i="5"/>
  <c r="J30" i="4"/>
  <c r="K101" i="5"/>
  <c r="K101" i="4"/>
  <c r="K131" i="5"/>
  <c r="K131" i="4"/>
  <c r="J215" i="5"/>
  <c r="J215" i="4"/>
  <c r="AA194" i="5"/>
  <c r="AA194" i="4"/>
  <c r="Z153" i="5"/>
  <c r="Z153" i="4"/>
  <c r="Z106" i="5"/>
  <c r="Z106" i="4"/>
  <c r="AA87" i="5"/>
  <c r="AA87" i="4"/>
  <c r="Z29" i="5"/>
  <c r="Z29" i="4"/>
  <c r="Z121" i="5"/>
  <c r="Z121" i="4"/>
  <c r="Z14" i="5"/>
  <c r="Z14" i="4"/>
  <c r="Z63" i="5"/>
  <c r="Z63" i="4"/>
  <c r="Z207" i="5"/>
  <c r="Z207" i="4"/>
  <c r="AA93" i="5"/>
  <c r="AA93" i="4"/>
  <c r="AA165" i="5"/>
  <c r="AA165" i="4"/>
  <c r="AA106" i="5"/>
  <c r="AA106" i="4"/>
  <c r="Z31" i="5"/>
  <c r="Z31" i="4"/>
  <c r="Z175" i="5"/>
  <c r="Z175" i="4"/>
  <c r="X22" i="4"/>
  <c r="X22" i="5"/>
  <c r="AA143" i="5"/>
  <c r="AA143" i="4"/>
  <c r="Z56" i="5"/>
  <c r="Z56" i="4"/>
  <c r="Z200" i="5"/>
  <c r="Z200" i="4"/>
  <c r="AA108" i="5"/>
  <c r="AA108" i="4"/>
  <c r="Y47" i="5"/>
  <c r="Y47" i="4"/>
  <c r="Y191" i="5"/>
  <c r="Y191" i="4"/>
  <c r="X72" i="5"/>
  <c r="X72" i="4"/>
  <c r="X13" i="5"/>
  <c r="X13" i="4"/>
  <c r="W59" i="5"/>
  <c r="W59" i="4"/>
  <c r="X214" i="5"/>
  <c r="X214" i="4"/>
  <c r="X26" i="5"/>
  <c r="X26" i="4"/>
  <c r="X184" i="5"/>
  <c r="X184" i="4"/>
  <c r="X105" i="5"/>
  <c r="X105" i="4"/>
  <c r="X161" i="5"/>
  <c r="X161" i="4"/>
  <c r="X150" i="5"/>
  <c r="X150" i="4"/>
  <c r="W19" i="5"/>
  <c r="W19" i="4"/>
  <c r="Z83" i="5"/>
  <c r="Z83" i="4"/>
  <c r="W133" i="5"/>
  <c r="W133" i="4"/>
  <c r="X190" i="5"/>
  <c r="X190" i="4"/>
  <c r="V9" i="5"/>
  <c r="V9" i="4"/>
  <c r="X99" i="5"/>
  <c r="X99" i="4"/>
  <c r="X119" i="5"/>
  <c r="X119" i="4"/>
  <c r="V35" i="5"/>
  <c r="V35" i="4"/>
  <c r="W140" i="5"/>
  <c r="W140" i="4"/>
  <c r="K84" i="5"/>
  <c r="K84" i="4"/>
  <c r="K32" i="5"/>
  <c r="K32" i="4"/>
  <c r="K71" i="5"/>
  <c r="K71" i="4"/>
  <c r="K169" i="5"/>
  <c r="K169" i="4"/>
  <c r="J174" i="5"/>
  <c r="J174" i="4"/>
  <c r="K171" i="5"/>
  <c r="K171" i="4"/>
  <c r="K4" i="5"/>
  <c r="K4" i="4"/>
  <c r="K153" i="5"/>
  <c r="K153" i="4"/>
  <c r="K125" i="5"/>
  <c r="K125" i="4"/>
  <c r="K166" i="5"/>
  <c r="K166" i="4"/>
  <c r="J125" i="5"/>
  <c r="J125" i="4"/>
  <c r="K144" i="5"/>
  <c r="K144" i="4"/>
  <c r="K193" i="5"/>
  <c r="K193" i="4"/>
  <c r="J118" i="5"/>
  <c r="J118" i="4"/>
  <c r="K109" i="5"/>
  <c r="K109" i="4"/>
  <c r="J133" i="5"/>
  <c r="J133" i="4"/>
  <c r="K55" i="5"/>
  <c r="K55" i="4"/>
  <c r="K211" i="5"/>
  <c r="K211" i="4"/>
  <c r="J213" i="5"/>
  <c r="J213" i="4"/>
  <c r="K140" i="5"/>
  <c r="K140" i="4"/>
  <c r="J157" i="5"/>
  <c r="J157" i="4"/>
  <c r="J110" i="5"/>
  <c r="J110" i="4"/>
  <c r="J158" i="5"/>
  <c r="J158" i="4"/>
  <c r="J139" i="5"/>
  <c r="J139" i="4"/>
  <c r="J151" i="5"/>
  <c r="J151" i="4"/>
  <c r="J92" i="5"/>
  <c r="J92" i="4"/>
  <c r="K6" i="5"/>
  <c r="K6" i="4"/>
  <c r="K162" i="5"/>
  <c r="K162" i="4"/>
  <c r="J141" i="5"/>
  <c r="J141" i="4"/>
  <c r="J191" i="5"/>
  <c r="J191" i="4"/>
  <c r="J94" i="5"/>
  <c r="J94" i="4"/>
  <c r="Z21" i="5"/>
  <c r="Z21" i="4"/>
  <c r="Z165" i="5"/>
  <c r="Z165" i="4"/>
  <c r="Z124" i="5"/>
  <c r="Z124" i="4"/>
  <c r="X34" i="5"/>
  <c r="X34" i="4"/>
  <c r="W129" i="5"/>
  <c r="W129" i="4"/>
  <c r="X25" i="5"/>
  <c r="X25" i="4"/>
  <c r="X169" i="5"/>
  <c r="X169" i="4"/>
  <c r="W83" i="5"/>
  <c r="W83" i="4"/>
  <c r="W6" i="4"/>
  <c r="W6" i="5"/>
  <c r="W179" i="5"/>
  <c r="W179" i="4"/>
  <c r="X177" i="5"/>
  <c r="X177" i="4"/>
  <c r="W114" i="5"/>
  <c r="W114" i="4"/>
  <c r="W67" i="5"/>
  <c r="W67" i="4"/>
  <c r="X212" i="5"/>
  <c r="X212" i="4"/>
  <c r="V21" i="5"/>
  <c r="V21" i="4"/>
  <c r="V130" i="5"/>
  <c r="V130" i="4"/>
  <c r="V47" i="5"/>
  <c r="V47" i="4"/>
  <c r="V191" i="5"/>
  <c r="V191" i="4"/>
  <c r="V175" i="5"/>
  <c r="V175" i="4"/>
  <c r="T78" i="5"/>
  <c r="T78" i="4"/>
  <c r="V67" i="5"/>
  <c r="V67" i="4"/>
  <c r="T117" i="5"/>
  <c r="T117" i="4"/>
  <c r="S59" i="5"/>
  <c r="S59" i="4"/>
  <c r="S203" i="5"/>
  <c r="S203" i="4"/>
  <c r="R66" i="5"/>
  <c r="R66" i="4"/>
  <c r="R210" i="5"/>
  <c r="R210" i="4"/>
  <c r="S174" i="5"/>
  <c r="S174" i="4"/>
  <c r="N9" i="5"/>
  <c r="N9" i="4"/>
  <c r="N45" i="5"/>
  <c r="N45" i="4"/>
  <c r="K64" i="5"/>
  <c r="K64" i="4"/>
  <c r="J148" i="5"/>
  <c r="J148" i="4"/>
  <c r="AA158" i="5"/>
  <c r="AA158" i="4"/>
  <c r="Y72" i="5"/>
  <c r="Y72" i="4"/>
  <c r="Z157" i="5"/>
  <c r="Z157" i="4"/>
  <c r="Z194" i="5"/>
  <c r="Z194" i="4"/>
  <c r="Z40" i="5"/>
  <c r="Z40" i="4"/>
  <c r="AA129" i="5"/>
  <c r="AA129" i="4"/>
  <c r="AA214" i="5"/>
  <c r="AA214" i="4"/>
  <c r="Z92" i="5"/>
  <c r="Z92" i="4"/>
  <c r="Y155" i="5"/>
  <c r="Y155" i="4"/>
  <c r="W43" i="5"/>
  <c r="W43" i="4"/>
  <c r="X170" i="5"/>
  <c r="X170" i="4"/>
  <c r="Z119" i="5"/>
  <c r="Z119" i="4"/>
  <c r="X11" i="4"/>
  <c r="X11" i="5"/>
  <c r="T33" i="5"/>
  <c r="T33" i="4"/>
  <c r="K157" i="5"/>
  <c r="K157" i="4"/>
  <c r="K85" i="5"/>
  <c r="K85" i="4"/>
  <c r="J120" i="5"/>
  <c r="J120" i="4"/>
  <c r="J102" i="5"/>
  <c r="J102" i="4"/>
  <c r="K128" i="5"/>
  <c r="K128" i="4"/>
  <c r="J80" i="5"/>
  <c r="J80" i="4"/>
  <c r="J114" i="5"/>
  <c r="J114" i="4"/>
  <c r="AA122" i="5"/>
  <c r="AA122" i="4"/>
  <c r="Z9" i="5"/>
  <c r="Z9" i="4"/>
  <c r="Z178" i="5"/>
  <c r="Z178" i="4"/>
  <c r="AA171" i="5"/>
  <c r="AA171" i="4"/>
  <c r="K56" i="5"/>
  <c r="K56" i="4"/>
  <c r="K82" i="5"/>
  <c r="K82" i="4"/>
  <c r="K50" i="5"/>
  <c r="K50" i="4"/>
  <c r="K213" i="5"/>
  <c r="K213" i="4"/>
  <c r="K194" i="5"/>
  <c r="K194" i="4"/>
  <c r="K178" i="5"/>
  <c r="K178" i="4"/>
  <c r="J52" i="5"/>
  <c r="J52" i="4"/>
  <c r="J59" i="5"/>
  <c r="J59" i="4"/>
  <c r="J96" i="5"/>
  <c r="J96" i="4"/>
  <c r="J149" i="5"/>
  <c r="J149" i="4"/>
  <c r="J77" i="5"/>
  <c r="J77" i="4"/>
  <c r="K188" i="5"/>
  <c r="K188" i="4"/>
  <c r="J131" i="5"/>
  <c r="J131" i="4"/>
  <c r="J104" i="5"/>
  <c r="J104" i="4"/>
  <c r="K90" i="5"/>
  <c r="K90" i="4"/>
  <c r="AA15" i="5"/>
  <c r="AA15" i="4"/>
  <c r="AA206" i="5"/>
  <c r="AA206" i="4"/>
  <c r="AA29" i="5"/>
  <c r="AA29" i="4"/>
  <c r="Z33" i="5"/>
  <c r="Z33" i="4"/>
  <c r="AA56" i="5"/>
  <c r="AA56" i="4"/>
  <c r="Z118" i="5"/>
  <c r="Z118" i="4"/>
  <c r="Y48" i="5"/>
  <c r="Y48" i="4"/>
  <c r="AA111" i="5"/>
  <c r="AA111" i="4"/>
  <c r="Z61" i="5"/>
  <c r="Z61" i="4"/>
  <c r="Z205" i="5"/>
  <c r="Z205" i="4"/>
  <c r="Z26" i="5"/>
  <c r="Z26" i="4"/>
  <c r="Z98" i="5"/>
  <c r="Z98" i="4"/>
  <c r="Z170" i="5"/>
  <c r="Z170" i="4"/>
  <c r="Z75" i="5"/>
  <c r="Z75" i="4"/>
  <c r="Z147" i="5"/>
  <c r="Z147" i="4"/>
  <c r="Z136" i="5"/>
  <c r="Z136" i="4"/>
  <c r="AA33" i="5"/>
  <c r="AA33" i="4"/>
  <c r="AA105" i="5"/>
  <c r="AA105" i="4"/>
  <c r="AA177" i="5"/>
  <c r="AA177" i="4"/>
  <c r="Z78" i="5"/>
  <c r="Z78" i="4"/>
  <c r="AA46" i="5"/>
  <c r="AA46" i="4"/>
  <c r="AA118" i="5"/>
  <c r="AA118" i="4"/>
  <c r="AA190" i="5"/>
  <c r="AA190" i="4"/>
  <c r="Z43" i="5"/>
  <c r="Z43" i="4"/>
  <c r="Z115" i="5"/>
  <c r="Z115" i="4"/>
  <c r="Z187" i="5"/>
  <c r="Z187" i="4"/>
  <c r="X46" i="5"/>
  <c r="X46" i="4"/>
  <c r="AA71" i="5"/>
  <c r="AA71" i="4"/>
  <c r="AA155" i="5"/>
  <c r="AA155" i="4"/>
  <c r="Z68" i="5"/>
  <c r="Z68" i="4"/>
  <c r="Z140" i="5"/>
  <c r="Z140" i="4"/>
  <c r="Z212" i="5"/>
  <c r="Z212" i="4"/>
  <c r="AA48" i="5"/>
  <c r="AA48" i="4"/>
  <c r="AA120" i="5"/>
  <c r="AA120" i="4"/>
  <c r="AA192" i="5"/>
  <c r="AA192" i="4"/>
  <c r="Y59" i="5"/>
  <c r="Y59" i="4"/>
  <c r="Y131" i="5"/>
  <c r="Y131" i="4"/>
  <c r="Y203" i="5"/>
  <c r="Y203" i="4"/>
  <c r="X106" i="5"/>
  <c r="X106" i="4"/>
  <c r="X96" i="5"/>
  <c r="X96" i="4"/>
  <c r="W141" i="5"/>
  <c r="W141" i="4"/>
  <c r="X14" i="5"/>
  <c r="X14" i="4"/>
  <c r="X37" i="5"/>
  <c r="X37" i="4"/>
  <c r="X181" i="5"/>
  <c r="X181" i="4"/>
  <c r="W107" i="5"/>
  <c r="W107" i="4"/>
  <c r="W13" i="5"/>
  <c r="W13" i="4"/>
  <c r="W190" i="5"/>
  <c r="W190" i="4"/>
  <c r="X74" i="5"/>
  <c r="X74" i="4"/>
  <c r="X52" i="5"/>
  <c r="X52" i="4"/>
  <c r="X124" i="5"/>
  <c r="X124" i="4"/>
  <c r="X196" i="5"/>
  <c r="X196" i="4"/>
  <c r="W191" i="5"/>
  <c r="W191" i="4"/>
  <c r="Y112" i="5"/>
  <c r="Y112" i="4"/>
  <c r="X27" i="5"/>
  <c r="X27" i="4"/>
  <c r="X29" i="5"/>
  <c r="X29" i="4"/>
  <c r="X101" i="5"/>
  <c r="X101" i="4"/>
  <c r="X173" i="5"/>
  <c r="X173" i="4"/>
  <c r="X90" i="5"/>
  <c r="X90" i="4"/>
  <c r="X162" i="5"/>
  <c r="X162" i="4"/>
  <c r="X182" i="5"/>
  <c r="X182" i="4"/>
  <c r="W163" i="5"/>
  <c r="W163" i="4"/>
  <c r="W52" i="5"/>
  <c r="W52" i="4"/>
  <c r="Z23" i="5"/>
  <c r="Z23" i="4"/>
  <c r="Z95" i="5"/>
  <c r="Z95" i="4"/>
  <c r="Z167" i="5"/>
  <c r="Z167" i="4"/>
  <c r="X32" i="5"/>
  <c r="X32" i="4"/>
  <c r="X9" i="5"/>
  <c r="X9" i="4"/>
  <c r="W49" i="4"/>
  <c r="W49" i="5"/>
  <c r="X50" i="5"/>
  <c r="X50" i="4"/>
  <c r="V33" i="5"/>
  <c r="V33" i="4"/>
  <c r="Y100" i="5"/>
  <c r="Y100" i="4"/>
  <c r="X147" i="5"/>
  <c r="X147" i="4"/>
  <c r="X59" i="5"/>
  <c r="X59" i="4"/>
  <c r="X131" i="5"/>
  <c r="X131" i="4"/>
  <c r="X203" i="5"/>
  <c r="X203" i="4"/>
  <c r="V142" i="5"/>
  <c r="V142" i="4"/>
  <c r="V177" i="5"/>
  <c r="V177" i="4"/>
  <c r="V59" i="5"/>
  <c r="V59" i="4"/>
  <c r="V203" i="5"/>
  <c r="V203" i="4"/>
  <c r="V43" i="5"/>
  <c r="V43" i="4"/>
  <c r="V158" i="5"/>
  <c r="V158" i="4"/>
  <c r="T90" i="5"/>
  <c r="T90" i="4"/>
  <c r="W8" i="5"/>
  <c r="W8" i="4"/>
  <c r="W80" i="5"/>
  <c r="W80" i="4"/>
  <c r="W152" i="5"/>
  <c r="W152" i="4"/>
  <c r="V211" i="5"/>
  <c r="V211" i="4"/>
  <c r="W189" i="5"/>
  <c r="W189" i="4"/>
  <c r="U208" i="5"/>
  <c r="U208" i="4"/>
  <c r="W70" i="5"/>
  <c r="W70" i="4"/>
  <c r="V109" i="5"/>
  <c r="V109" i="4"/>
  <c r="V66" i="5"/>
  <c r="V66" i="4"/>
  <c r="V138" i="5"/>
  <c r="V138" i="4"/>
  <c r="V210" i="5"/>
  <c r="V210" i="4"/>
  <c r="T129" i="5"/>
  <c r="T129" i="4"/>
  <c r="V103" i="5"/>
  <c r="V103" i="4"/>
  <c r="W60" i="5"/>
  <c r="W60" i="4"/>
  <c r="W156" i="5"/>
  <c r="W156" i="4"/>
  <c r="V115" i="5"/>
  <c r="V115" i="4"/>
  <c r="W121" i="5"/>
  <c r="W121" i="4"/>
  <c r="W205" i="5"/>
  <c r="W205" i="4"/>
  <c r="T72" i="5"/>
  <c r="T72" i="4"/>
  <c r="T144" i="5"/>
  <c r="T144" i="4"/>
  <c r="T216" i="5"/>
  <c r="T216" i="4"/>
  <c r="T37" i="5"/>
  <c r="T37" i="4"/>
  <c r="T109" i="5"/>
  <c r="T109" i="4"/>
  <c r="T181" i="5"/>
  <c r="T181" i="4"/>
  <c r="T39" i="5"/>
  <c r="T39" i="4"/>
  <c r="T111" i="5"/>
  <c r="T111" i="4"/>
  <c r="T183" i="5"/>
  <c r="T183" i="4"/>
  <c r="S71" i="5"/>
  <c r="S71" i="4"/>
  <c r="S215" i="5"/>
  <c r="S215" i="4"/>
  <c r="U81" i="5"/>
  <c r="U81" i="4"/>
  <c r="U153" i="5"/>
  <c r="U153" i="4"/>
  <c r="U70" i="5"/>
  <c r="U70" i="4"/>
  <c r="U142" i="5"/>
  <c r="U142" i="4"/>
  <c r="U214" i="5"/>
  <c r="U214" i="4"/>
  <c r="U71" i="5"/>
  <c r="U71" i="4"/>
  <c r="U143" i="5"/>
  <c r="U143" i="4"/>
  <c r="U215" i="5"/>
  <c r="U215" i="4"/>
  <c r="R78" i="5"/>
  <c r="R78" i="4"/>
  <c r="T8" i="5"/>
  <c r="T8" i="4"/>
  <c r="T80" i="5"/>
  <c r="T80" i="4"/>
  <c r="T152" i="5"/>
  <c r="T152" i="4"/>
  <c r="U13" i="5"/>
  <c r="U13" i="4"/>
  <c r="U85" i="5"/>
  <c r="U85" i="4"/>
  <c r="U157" i="5"/>
  <c r="U157" i="4"/>
  <c r="T22" i="5"/>
  <c r="T22" i="4"/>
  <c r="T94" i="5"/>
  <c r="T94" i="4"/>
  <c r="T166" i="5"/>
  <c r="T166" i="4"/>
  <c r="U27" i="5"/>
  <c r="U27" i="4"/>
  <c r="U99" i="5"/>
  <c r="U99" i="4"/>
  <c r="U171" i="5"/>
  <c r="U171" i="4"/>
  <c r="T35" i="5"/>
  <c r="T35" i="4"/>
  <c r="T107" i="5"/>
  <c r="T107" i="4"/>
  <c r="T179" i="5"/>
  <c r="T179" i="4"/>
  <c r="S186" i="5"/>
  <c r="S186" i="4"/>
  <c r="S60" i="5"/>
  <c r="S60" i="4"/>
  <c r="S132" i="5"/>
  <c r="S132" i="4"/>
  <c r="S204" i="5"/>
  <c r="S204" i="4"/>
  <c r="R75" i="5"/>
  <c r="R75" i="4"/>
  <c r="R147" i="5"/>
  <c r="R147" i="4"/>
  <c r="N81" i="5"/>
  <c r="N81" i="4"/>
  <c r="R16" i="5"/>
  <c r="R16" i="4"/>
  <c r="R88" i="5"/>
  <c r="R88" i="4"/>
  <c r="R160" i="5"/>
  <c r="R160" i="4"/>
  <c r="S39" i="5"/>
  <c r="S39" i="4"/>
  <c r="S111" i="5"/>
  <c r="S111" i="4"/>
  <c r="S183" i="5"/>
  <c r="S183" i="4"/>
  <c r="S40" i="5"/>
  <c r="S40" i="4"/>
  <c r="S112" i="5"/>
  <c r="S112" i="4"/>
  <c r="S184" i="5"/>
  <c r="S184" i="4"/>
  <c r="S80" i="5"/>
  <c r="S80" i="4"/>
  <c r="S41" i="5"/>
  <c r="S41" i="4"/>
  <c r="S113" i="5"/>
  <c r="S113" i="4"/>
  <c r="S185" i="5"/>
  <c r="S185" i="4"/>
  <c r="R68" i="5"/>
  <c r="R68" i="4"/>
  <c r="R140" i="5"/>
  <c r="R140" i="4"/>
  <c r="R212" i="5"/>
  <c r="R212" i="4"/>
  <c r="N117" i="5"/>
  <c r="N117" i="4"/>
  <c r="S67" i="5"/>
  <c r="S67" i="4"/>
  <c r="S139" i="5"/>
  <c r="S139" i="4"/>
  <c r="S211" i="5"/>
  <c r="S211" i="4"/>
  <c r="R35" i="5"/>
  <c r="R35" i="4"/>
  <c r="R107" i="5"/>
  <c r="R107" i="4"/>
  <c r="R179" i="5"/>
  <c r="R179" i="4"/>
  <c r="R199" i="5"/>
  <c r="R199" i="4"/>
  <c r="M48" i="5"/>
  <c r="M48" i="4"/>
  <c r="M120" i="5"/>
  <c r="M120" i="4"/>
  <c r="M192" i="5"/>
  <c r="M192" i="4"/>
  <c r="N44" i="5"/>
  <c r="N44" i="4"/>
  <c r="N116" i="5"/>
  <c r="N116" i="4"/>
  <c r="M37" i="5"/>
  <c r="M37" i="4"/>
  <c r="M109" i="5"/>
  <c r="M109" i="4"/>
  <c r="M181" i="5"/>
  <c r="M181" i="4"/>
  <c r="M50" i="5"/>
  <c r="M50" i="4"/>
  <c r="M122" i="5"/>
  <c r="M122" i="4"/>
  <c r="M194" i="5"/>
  <c r="M194" i="4"/>
  <c r="M39" i="5"/>
  <c r="M39" i="4"/>
  <c r="M111" i="5"/>
  <c r="M111" i="4"/>
  <c r="M183" i="5"/>
  <c r="M183" i="4"/>
  <c r="N47" i="5"/>
  <c r="N47" i="4"/>
  <c r="N119" i="5"/>
  <c r="N119" i="4"/>
  <c r="N191" i="5"/>
  <c r="N191" i="4"/>
  <c r="M52" i="5"/>
  <c r="M52" i="4"/>
  <c r="M124" i="5"/>
  <c r="M124" i="4"/>
  <c r="M196" i="5"/>
  <c r="M196" i="4"/>
  <c r="M18" i="5"/>
  <c r="M18" i="4"/>
  <c r="M90" i="5"/>
  <c r="M90" i="4"/>
  <c r="M162" i="5"/>
  <c r="M162" i="4"/>
  <c r="N51" i="5"/>
  <c r="N51" i="4"/>
  <c r="N123" i="5"/>
  <c r="N123" i="4"/>
  <c r="N195" i="5"/>
  <c r="N195" i="4"/>
  <c r="M44" i="5"/>
  <c r="M44" i="4"/>
  <c r="M116" i="5"/>
  <c r="M116" i="4"/>
  <c r="M188" i="5"/>
  <c r="M188" i="4"/>
  <c r="N64" i="5"/>
  <c r="N64" i="4"/>
  <c r="N136" i="5"/>
  <c r="N136" i="4"/>
  <c r="N208" i="5"/>
  <c r="N208" i="4"/>
  <c r="M57" i="5"/>
  <c r="M57" i="4"/>
  <c r="M129" i="5"/>
  <c r="M129" i="4"/>
  <c r="M201" i="5"/>
  <c r="M201" i="4"/>
  <c r="N137" i="5"/>
  <c r="N137" i="4"/>
  <c r="M58" i="5"/>
  <c r="M58" i="4"/>
  <c r="M130" i="5"/>
  <c r="M130" i="4"/>
  <c r="M202" i="5"/>
  <c r="M202" i="4"/>
  <c r="N30" i="5"/>
  <c r="N30" i="4"/>
  <c r="N102" i="5"/>
  <c r="N102" i="4"/>
  <c r="N174" i="5"/>
  <c r="N174" i="4"/>
  <c r="M23" i="5"/>
  <c r="M23" i="4"/>
  <c r="M95" i="5"/>
  <c r="M95" i="4"/>
  <c r="M167" i="5"/>
  <c r="M167" i="4"/>
  <c r="L79" i="5"/>
  <c r="L79" i="4"/>
  <c r="L199" i="5"/>
  <c r="L199" i="4"/>
  <c r="L217" i="5"/>
  <c r="L217" i="4"/>
  <c r="K26" i="5"/>
  <c r="K26" i="4"/>
  <c r="J129" i="5"/>
  <c r="J129" i="4"/>
  <c r="K62" i="5"/>
  <c r="K62" i="4"/>
  <c r="K8" i="5"/>
  <c r="K8" i="4"/>
  <c r="K66" i="5"/>
  <c r="K66" i="4"/>
  <c r="AA86" i="5"/>
  <c r="AA86" i="4"/>
  <c r="K199" i="5"/>
  <c r="K199" i="4"/>
  <c r="J194" i="5"/>
  <c r="J194" i="4"/>
  <c r="J127" i="5"/>
  <c r="J127" i="4"/>
  <c r="K150" i="5"/>
  <c r="K150" i="4"/>
  <c r="J179" i="5"/>
  <c r="J179" i="4"/>
  <c r="AA119" i="5"/>
  <c r="AA119" i="4"/>
  <c r="AA17" i="4"/>
  <c r="AA17" i="5"/>
  <c r="AA44" i="5"/>
  <c r="AA44" i="4"/>
  <c r="Z34" i="5"/>
  <c r="Z34" i="4"/>
  <c r="Y108" i="5"/>
  <c r="Y108" i="4"/>
  <c r="Z158" i="5"/>
  <c r="Z158" i="4"/>
  <c r="K98" i="5"/>
  <c r="K98" i="4"/>
  <c r="K45" i="5"/>
  <c r="K45" i="4"/>
  <c r="K83" i="5"/>
  <c r="K83" i="4"/>
  <c r="K81" i="5"/>
  <c r="K81" i="4"/>
  <c r="K16" i="5"/>
  <c r="K16" i="4"/>
  <c r="K196" i="5"/>
  <c r="K196" i="4"/>
  <c r="J31" i="5"/>
  <c r="J31" i="4"/>
  <c r="K192" i="5"/>
  <c r="K192" i="4"/>
  <c r="J161" i="5"/>
  <c r="J161" i="4"/>
  <c r="K67" i="5"/>
  <c r="K67" i="4"/>
  <c r="J72" i="5"/>
  <c r="J72" i="4"/>
  <c r="J46" i="5"/>
  <c r="J46" i="4"/>
  <c r="J182" i="5"/>
  <c r="J182" i="4"/>
  <c r="J175" i="5"/>
  <c r="J175" i="4"/>
  <c r="K18" i="5"/>
  <c r="K18" i="4"/>
  <c r="K174" i="5"/>
  <c r="K174" i="4"/>
  <c r="J165" i="5"/>
  <c r="J165" i="4"/>
  <c r="J130" i="5"/>
  <c r="J130" i="4"/>
  <c r="AA62" i="5"/>
  <c r="AA62" i="4"/>
  <c r="AA134" i="5"/>
  <c r="AA134" i="4"/>
  <c r="AA101" i="5"/>
  <c r="AA101" i="4"/>
  <c r="Z177" i="5"/>
  <c r="Z177" i="4"/>
  <c r="Z46" i="5"/>
  <c r="Z46" i="4"/>
  <c r="Z190" i="5"/>
  <c r="Z190" i="4"/>
  <c r="Y120" i="5"/>
  <c r="Y120" i="4"/>
  <c r="AA183" i="5"/>
  <c r="AA183" i="4"/>
  <c r="Z101" i="5"/>
  <c r="Z101" i="4"/>
  <c r="Z133" i="5"/>
  <c r="Z133" i="4"/>
  <c r="K182" i="5"/>
  <c r="K182" i="4"/>
  <c r="K68" i="5"/>
  <c r="K68" i="4"/>
  <c r="K74" i="5"/>
  <c r="K74" i="4"/>
  <c r="K94" i="5"/>
  <c r="K94" i="4"/>
  <c r="K119" i="5"/>
  <c r="K119" i="4"/>
  <c r="K123" i="5"/>
  <c r="K123" i="4"/>
  <c r="K207" i="5"/>
  <c r="K207" i="4"/>
  <c r="K15" i="5"/>
  <c r="K15" i="4"/>
  <c r="K28" i="5"/>
  <c r="K28" i="4"/>
  <c r="J12" i="5"/>
  <c r="J12" i="4"/>
  <c r="K190" i="5"/>
  <c r="K190" i="4"/>
  <c r="K38" i="5"/>
  <c r="K38" i="4"/>
  <c r="J88" i="5"/>
  <c r="J88" i="4"/>
  <c r="K204" i="5"/>
  <c r="K204" i="4"/>
  <c r="J54" i="5"/>
  <c r="J54" i="4"/>
  <c r="K177" i="5"/>
  <c r="K177" i="4"/>
  <c r="J192" i="5"/>
  <c r="J192" i="4"/>
  <c r="K148" i="5"/>
  <c r="K148" i="4"/>
  <c r="K91" i="5"/>
  <c r="K91" i="4"/>
  <c r="J178" i="5"/>
  <c r="J178" i="4"/>
  <c r="K200" i="5"/>
  <c r="K200" i="4"/>
  <c r="J70" i="5"/>
  <c r="J70" i="4"/>
  <c r="J21" i="5"/>
  <c r="J21" i="4"/>
  <c r="J206" i="5"/>
  <c r="J206" i="4"/>
  <c r="J163" i="5"/>
  <c r="J163" i="4"/>
  <c r="J187" i="5"/>
  <c r="J187" i="4"/>
  <c r="J116" i="5"/>
  <c r="J116" i="4"/>
  <c r="K30" i="5"/>
  <c r="K30" i="4"/>
  <c r="K186" i="5"/>
  <c r="K186" i="4"/>
  <c r="J189" i="5"/>
  <c r="J189" i="4"/>
  <c r="K201" i="5"/>
  <c r="K201" i="4"/>
  <c r="J73" i="5"/>
  <c r="J73" i="4"/>
  <c r="Z45" i="5"/>
  <c r="Z45" i="4"/>
  <c r="Z189" i="5"/>
  <c r="Z189" i="4"/>
  <c r="Z148" i="5"/>
  <c r="Z148" i="4"/>
  <c r="X58" i="5"/>
  <c r="X58" i="4"/>
  <c r="X108" i="5"/>
  <c r="X108" i="4"/>
  <c r="X49" i="5"/>
  <c r="X49" i="4"/>
  <c r="X193" i="5"/>
  <c r="X193" i="4"/>
  <c r="W203" i="5"/>
  <c r="W203" i="4"/>
  <c r="W211" i="5"/>
  <c r="W211" i="4"/>
  <c r="V45" i="5"/>
  <c r="V45" i="4"/>
  <c r="V10" i="5"/>
  <c r="V10" i="4"/>
  <c r="V154" i="5"/>
  <c r="V154" i="4"/>
  <c r="V187" i="5"/>
  <c r="V187" i="4"/>
  <c r="V55" i="5"/>
  <c r="V55" i="4"/>
  <c r="T102" i="5"/>
  <c r="T102" i="4"/>
  <c r="U76" i="5"/>
  <c r="U76" i="4"/>
  <c r="T141" i="5"/>
  <c r="T141" i="4"/>
  <c r="S83" i="5"/>
  <c r="S83" i="4"/>
  <c r="R90" i="5"/>
  <c r="R90" i="4"/>
  <c r="S198" i="5"/>
  <c r="S198" i="4"/>
  <c r="N153" i="5"/>
  <c r="N153" i="4"/>
  <c r="R60" i="5"/>
  <c r="R60" i="4"/>
  <c r="AA68" i="5"/>
  <c r="AA68" i="4"/>
  <c r="AA10" i="4"/>
  <c r="AA10" i="5"/>
  <c r="Z130" i="5"/>
  <c r="Z130" i="4"/>
  <c r="Z202" i="5"/>
  <c r="Z202" i="4"/>
  <c r="Y60" i="5"/>
  <c r="Y60" i="4"/>
  <c r="Y132" i="5"/>
  <c r="Y132" i="4"/>
  <c r="AA123" i="5"/>
  <c r="AA123" i="4"/>
  <c r="AA195" i="5"/>
  <c r="AA195" i="4"/>
  <c r="Z173" i="5"/>
  <c r="Z173" i="4"/>
  <c r="Z73" i="5"/>
  <c r="Z73" i="4"/>
  <c r="Z145" i="5"/>
  <c r="Z145" i="4"/>
  <c r="Z217" i="5"/>
  <c r="Z217" i="4"/>
  <c r="Z38" i="5"/>
  <c r="Z38" i="4"/>
  <c r="Z110" i="5"/>
  <c r="Z110" i="4"/>
  <c r="Z182" i="5"/>
  <c r="Z182" i="4"/>
  <c r="Z15" i="4"/>
  <c r="Z15" i="5"/>
  <c r="Z87" i="5"/>
  <c r="Z87" i="4"/>
  <c r="Z159" i="5"/>
  <c r="Z159" i="4"/>
  <c r="Z16" i="5"/>
  <c r="Z16" i="4"/>
  <c r="Z160" i="5"/>
  <c r="Z160" i="4"/>
  <c r="AA45" i="5"/>
  <c r="AA45" i="4"/>
  <c r="AA117" i="5"/>
  <c r="AA117" i="4"/>
  <c r="AA189" i="5"/>
  <c r="AA189" i="4"/>
  <c r="Z114" i="5"/>
  <c r="Z114" i="4"/>
  <c r="AA58" i="5"/>
  <c r="AA58" i="4"/>
  <c r="AA130" i="5"/>
  <c r="AA130" i="4"/>
  <c r="AA202" i="5"/>
  <c r="AA202" i="4"/>
  <c r="Z55" i="5"/>
  <c r="Z55" i="4"/>
  <c r="Z127" i="5"/>
  <c r="Z127" i="4"/>
  <c r="Z199" i="5"/>
  <c r="Z199" i="4"/>
  <c r="AA11" i="4"/>
  <c r="AA11" i="5"/>
  <c r="AA83" i="5"/>
  <c r="AA83" i="4"/>
  <c r="AA167" i="5"/>
  <c r="AA167" i="4"/>
  <c r="Z8" i="5"/>
  <c r="Z8" i="4"/>
  <c r="Z80" i="5"/>
  <c r="Z80" i="4"/>
  <c r="Z152" i="5"/>
  <c r="Z152" i="4"/>
  <c r="AA60" i="5"/>
  <c r="AA60" i="4"/>
  <c r="AA132" i="5"/>
  <c r="AA132" i="4"/>
  <c r="AA204" i="5"/>
  <c r="AA204" i="4"/>
  <c r="Y71" i="5"/>
  <c r="Y71" i="4"/>
  <c r="Y143" i="5"/>
  <c r="Y143" i="4"/>
  <c r="Y215" i="5"/>
  <c r="Y215" i="4"/>
  <c r="X154" i="5"/>
  <c r="X154" i="4"/>
  <c r="X120" i="5"/>
  <c r="X120" i="4"/>
  <c r="X62" i="5"/>
  <c r="X62" i="4"/>
  <c r="X61" i="5"/>
  <c r="X61" i="4"/>
  <c r="X205" i="5"/>
  <c r="X205" i="4"/>
  <c r="Y204" i="5"/>
  <c r="Y204" i="4"/>
  <c r="X93" i="5"/>
  <c r="X93" i="4"/>
  <c r="W37" i="5"/>
  <c r="W37" i="4"/>
  <c r="W214" i="5"/>
  <c r="W214" i="4"/>
  <c r="X122" i="5"/>
  <c r="X122" i="4"/>
  <c r="X64" i="5"/>
  <c r="X64" i="4"/>
  <c r="X136" i="5"/>
  <c r="X136" i="4"/>
  <c r="X208" i="5"/>
  <c r="X208" i="4"/>
  <c r="W215" i="5"/>
  <c r="W215" i="4"/>
  <c r="Y16" i="5"/>
  <c r="Y16" i="4"/>
  <c r="Y124" i="5"/>
  <c r="Y124" i="4"/>
  <c r="X75" i="5"/>
  <c r="X75" i="4"/>
  <c r="X113" i="5"/>
  <c r="X113" i="4"/>
  <c r="X185" i="5"/>
  <c r="X185" i="4"/>
  <c r="X102" i="5"/>
  <c r="X102" i="4"/>
  <c r="X174" i="5"/>
  <c r="X174" i="4"/>
  <c r="W23" i="5"/>
  <c r="W23" i="4"/>
  <c r="W64" i="5"/>
  <c r="W64" i="4"/>
  <c r="Z35" i="5"/>
  <c r="Z35" i="4"/>
  <c r="Z107" i="5"/>
  <c r="Z107" i="4"/>
  <c r="Z179" i="5"/>
  <c r="Z179" i="4"/>
  <c r="X128" i="5"/>
  <c r="X128" i="4"/>
  <c r="X55" i="5"/>
  <c r="X55" i="4"/>
  <c r="X21" i="5"/>
  <c r="X21" i="4"/>
  <c r="W73" i="5"/>
  <c r="W73" i="4"/>
  <c r="X98" i="5"/>
  <c r="X98" i="4"/>
  <c r="V57" i="5"/>
  <c r="V57" i="4"/>
  <c r="X195" i="5"/>
  <c r="X195" i="4"/>
  <c r="X71" i="5"/>
  <c r="X71" i="4"/>
  <c r="X143" i="5"/>
  <c r="X143" i="4"/>
  <c r="X215" i="5"/>
  <c r="X215" i="4"/>
  <c r="V22" i="5"/>
  <c r="V22" i="4"/>
  <c r="V166" i="5"/>
  <c r="V166" i="4"/>
  <c r="V83" i="5"/>
  <c r="V83" i="4"/>
  <c r="W30" i="5"/>
  <c r="W30" i="4"/>
  <c r="W162" i="5"/>
  <c r="W162" i="4"/>
  <c r="V199" i="5"/>
  <c r="V199" i="4"/>
  <c r="T114" i="5"/>
  <c r="T114" i="4"/>
  <c r="W20" i="5"/>
  <c r="W20" i="4"/>
  <c r="W92" i="5"/>
  <c r="W92" i="4"/>
  <c r="W164" i="5"/>
  <c r="W164" i="4"/>
  <c r="W201" i="5"/>
  <c r="W201" i="4"/>
  <c r="V134" i="5"/>
  <c r="V134" i="4"/>
  <c r="U88" i="5"/>
  <c r="U88" i="4"/>
  <c r="W10" i="4"/>
  <c r="W10" i="5"/>
  <c r="W82" i="5"/>
  <c r="W82" i="4"/>
  <c r="V6" i="5"/>
  <c r="V6" i="4"/>
  <c r="V78" i="5"/>
  <c r="V78" i="4"/>
  <c r="V150" i="5"/>
  <c r="V150" i="4"/>
  <c r="T9" i="5"/>
  <c r="T9" i="4"/>
  <c r="T153" i="5"/>
  <c r="T153" i="4"/>
  <c r="W84" i="5"/>
  <c r="W84" i="4"/>
  <c r="W168" i="5"/>
  <c r="W168" i="4"/>
  <c r="W145" i="5"/>
  <c r="W145" i="4"/>
  <c r="W217" i="5"/>
  <c r="W217" i="4"/>
  <c r="T12" i="5"/>
  <c r="T12" i="4"/>
  <c r="T84" i="5"/>
  <c r="T84" i="4"/>
  <c r="T156" i="5"/>
  <c r="T156" i="4"/>
  <c r="U5" i="5"/>
  <c r="U5" i="4"/>
  <c r="T49" i="5"/>
  <c r="T49" i="4"/>
  <c r="T121" i="5"/>
  <c r="T121" i="4"/>
  <c r="T193" i="5"/>
  <c r="T193" i="4"/>
  <c r="T51" i="5"/>
  <c r="T51" i="4"/>
  <c r="T123" i="5"/>
  <c r="T123" i="4"/>
  <c r="T195" i="5"/>
  <c r="T195" i="4"/>
  <c r="U212" i="5"/>
  <c r="U212" i="4"/>
  <c r="S95" i="5"/>
  <c r="S95" i="4"/>
  <c r="U21" i="5"/>
  <c r="U21" i="4"/>
  <c r="U93" i="5"/>
  <c r="U93" i="4"/>
  <c r="U165" i="5"/>
  <c r="U165" i="4"/>
  <c r="U82" i="5"/>
  <c r="U82" i="4"/>
  <c r="U154" i="5"/>
  <c r="U154" i="4"/>
  <c r="U11" i="5"/>
  <c r="U11" i="4"/>
  <c r="U83" i="5"/>
  <c r="U83" i="4"/>
  <c r="U155" i="5"/>
  <c r="U155" i="4"/>
  <c r="R102" i="5"/>
  <c r="R102" i="4"/>
  <c r="T20" i="5"/>
  <c r="T20" i="4"/>
  <c r="T92" i="5"/>
  <c r="T92" i="4"/>
  <c r="T164" i="5"/>
  <c r="T164" i="4"/>
  <c r="T34" i="5"/>
  <c r="T34" i="4"/>
  <c r="T106" i="5"/>
  <c r="T106" i="4"/>
  <c r="T178" i="5"/>
  <c r="T178" i="4"/>
  <c r="U39" i="5"/>
  <c r="U39" i="4"/>
  <c r="U111" i="5"/>
  <c r="U111" i="4"/>
  <c r="U183" i="5"/>
  <c r="U183" i="4"/>
  <c r="T47" i="5"/>
  <c r="T47" i="4"/>
  <c r="T119" i="5"/>
  <c r="T119" i="4"/>
  <c r="T191" i="5"/>
  <c r="T191" i="4"/>
  <c r="S66" i="5"/>
  <c r="S66" i="4"/>
  <c r="S210" i="5"/>
  <c r="S210" i="4"/>
  <c r="S72" i="5"/>
  <c r="S72" i="4"/>
  <c r="S144" i="5"/>
  <c r="S144" i="4"/>
  <c r="S216" i="5"/>
  <c r="S216" i="4"/>
  <c r="R15" i="5"/>
  <c r="R15" i="4"/>
  <c r="R87" i="5"/>
  <c r="R87" i="4"/>
  <c r="R159" i="5"/>
  <c r="R159" i="4"/>
  <c r="R132" i="5"/>
  <c r="R132" i="4"/>
  <c r="R28" i="5"/>
  <c r="R28" i="4"/>
  <c r="R100" i="5"/>
  <c r="R100" i="4"/>
  <c r="R172" i="5"/>
  <c r="R172" i="4"/>
  <c r="S51" i="5"/>
  <c r="S51" i="4"/>
  <c r="S123" i="5"/>
  <c r="S123" i="4"/>
  <c r="S195" i="5"/>
  <c r="S195" i="4"/>
  <c r="R193" i="5"/>
  <c r="R193" i="4"/>
  <c r="S52" i="5"/>
  <c r="S52" i="4"/>
  <c r="S124" i="5"/>
  <c r="S124" i="4"/>
  <c r="S196" i="5"/>
  <c r="S196" i="4"/>
  <c r="S128" i="5"/>
  <c r="S128" i="4"/>
  <c r="S53" i="5"/>
  <c r="S53" i="4"/>
  <c r="S125" i="5"/>
  <c r="S125" i="4"/>
  <c r="S197" i="5"/>
  <c r="S197" i="4"/>
  <c r="R8" i="5"/>
  <c r="R8" i="4"/>
  <c r="R80" i="5"/>
  <c r="R80" i="4"/>
  <c r="R152" i="5"/>
  <c r="R152" i="4"/>
  <c r="R48" i="5"/>
  <c r="R48" i="4"/>
  <c r="S79" i="5"/>
  <c r="S79" i="4"/>
  <c r="S151" i="5"/>
  <c r="S151" i="4"/>
  <c r="R204" i="5"/>
  <c r="R204" i="4"/>
  <c r="R47" i="5"/>
  <c r="R47" i="4"/>
  <c r="R119" i="5"/>
  <c r="R119" i="4"/>
  <c r="R191" i="5"/>
  <c r="R191" i="4"/>
  <c r="R151" i="5"/>
  <c r="R151" i="4"/>
  <c r="R211" i="5"/>
  <c r="R211" i="4"/>
  <c r="M60" i="5"/>
  <c r="M60" i="4"/>
  <c r="M132" i="5"/>
  <c r="M132" i="4"/>
  <c r="M204" i="5"/>
  <c r="M204" i="4"/>
  <c r="N56" i="5"/>
  <c r="N56" i="4"/>
  <c r="M49" i="5"/>
  <c r="M49" i="4"/>
  <c r="M121" i="5"/>
  <c r="M121" i="4"/>
  <c r="M193" i="5"/>
  <c r="M193" i="4"/>
  <c r="M62" i="5"/>
  <c r="M62" i="4"/>
  <c r="M134" i="5"/>
  <c r="M134" i="4"/>
  <c r="M206" i="5"/>
  <c r="M206" i="4"/>
  <c r="M51" i="5"/>
  <c r="M51" i="4"/>
  <c r="M123" i="5"/>
  <c r="M123" i="4"/>
  <c r="M195" i="5"/>
  <c r="M195" i="4"/>
  <c r="N203" i="5"/>
  <c r="N203" i="4"/>
  <c r="M64" i="5"/>
  <c r="M64" i="4"/>
  <c r="M136" i="5"/>
  <c r="M136" i="4"/>
  <c r="M208" i="5"/>
  <c r="M208" i="4"/>
  <c r="M30" i="5"/>
  <c r="M30" i="4"/>
  <c r="M102" i="5"/>
  <c r="M102" i="4"/>
  <c r="M174" i="5"/>
  <c r="M174" i="4"/>
  <c r="N63" i="5"/>
  <c r="N63" i="4"/>
  <c r="N135" i="5"/>
  <c r="N135" i="4"/>
  <c r="N207" i="5"/>
  <c r="N207" i="4"/>
  <c r="M56" i="5"/>
  <c r="M56" i="4"/>
  <c r="M128" i="5"/>
  <c r="M128" i="4"/>
  <c r="N76" i="5"/>
  <c r="N76" i="4"/>
  <c r="N148" i="5"/>
  <c r="N148" i="4"/>
  <c r="M69" i="5"/>
  <c r="M69" i="4"/>
  <c r="M141" i="5"/>
  <c r="M141" i="4"/>
  <c r="M213" i="5"/>
  <c r="M213" i="4"/>
  <c r="N149" i="5"/>
  <c r="N149" i="4"/>
  <c r="M70" i="5"/>
  <c r="M70" i="4"/>
  <c r="M142" i="5"/>
  <c r="M142" i="4"/>
  <c r="M214" i="5"/>
  <c r="M214" i="4"/>
  <c r="N42" i="5"/>
  <c r="N42" i="4"/>
  <c r="N114" i="5"/>
  <c r="N114" i="4"/>
  <c r="N186" i="5"/>
  <c r="N186" i="4"/>
  <c r="M35" i="5"/>
  <c r="M35" i="4"/>
  <c r="M107" i="5"/>
  <c r="M107" i="4"/>
  <c r="M179" i="5"/>
  <c r="M179" i="4"/>
  <c r="L19" i="5"/>
  <c r="L19" i="4"/>
  <c r="L91" i="5"/>
  <c r="L91" i="4"/>
  <c r="K23" i="5"/>
  <c r="K23" i="4"/>
  <c r="J108" i="5"/>
  <c r="J108" i="4"/>
  <c r="J136" i="5"/>
  <c r="J136" i="4"/>
  <c r="J37" i="5"/>
  <c r="J37" i="4"/>
  <c r="J42" i="5"/>
  <c r="J42" i="4"/>
  <c r="J55" i="5"/>
  <c r="J55" i="4"/>
  <c r="J152" i="5"/>
  <c r="J152" i="4"/>
  <c r="AA57" i="5"/>
  <c r="AA57" i="4"/>
  <c r="Z67" i="5"/>
  <c r="Z67" i="4"/>
  <c r="X144" i="5"/>
  <c r="X144" i="4"/>
  <c r="X114" i="5"/>
  <c r="X114" i="4"/>
  <c r="W76" i="5"/>
  <c r="W76" i="4"/>
  <c r="X146" i="5"/>
  <c r="X146" i="4"/>
  <c r="K35" i="5"/>
  <c r="K35" i="4"/>
  <c r="K27" i="5"/>
  <c r="K27" i="4"/>
  <c r="K154" i="5"/>
  <c r="K154" i="4"/>
  <c r="K145" i="5"/>
  <c r="K145" i="4"/>
  <c r="J66" i="5"/>
  <c r="J66" i="4"/>
  <c r="J169" i="5"/>
  <c r="J169" i="4"/>
  <c r="K155" i="5"/>
  <c r="K155" i="4"/>
  <c r="K105" i="5"/>
  <c r="K105" i="4"/>
  <c r="K116" i="5"/>
  <c r="K116" i="4"/>
  <c r="K117" i="5"/>
  <c r="K117" i="4"/>
  <c r="K106" i="5"/>
  <c r="K106" i="4"/>
  <c r="K132" i="5"/>
  <c r="K132" i="4"/>
  <c r="K189" i="5"/>
  <c r="K189" i="4"/>
  <c r="K21" i="5"/>
  <c r="K21" i="4"/>
  <c r="K51" i="5"/>
  <c r="K51" i="4"/>
  <c r="K40" i="5"/>
  <c r="K40" i="4"/>
  <c r="K5" i="5"/>
  <c r="K5" i="4"/>
  <c r="J85" i="5"/>
  <c r="J85" i="4"/>
  <c r="K202" i="5"/>
  <c r="K202" i="4"/>
  <c r="K47" i="5"/>
  <c r="K47" i="4"/>
  <c r="J137" i="5"/>
  <c r="J137" i="4"/>
  <c r="J24" i="5"/>
  <c r="J24" i="4"/>
  <c r="J180" i="5"/>
  <c r="J180" i="4"/>
  <c r="K172" i="5"/>
  <c r="K172" i="4"/>
  <c r="J216" i="5"/>
  <c r="J216" i="4"/>
  <c r="J50" i="5"/>
  <c r="J50" i="4"/>
  <c r="K103" i="5"/>
  <c r="K103" i="4"/>
  <c r="J203" i="5"/>
  <c r="J203" i="4"/>
  <c r="K212" i="5"/>
  <c r="K212" i="4"/>
  <c r="J214" i="5"/>
  <c r="J214" i="4"/>
  <c r="J155" i="5"/>
  <c r="J155" i="4"/>
  <c r="J105" i="5"/>
  <c r="J105" i="4"/>
  <c r="J53" i="5"/>
  <c r="J53" i="4"/>
  <c r="J128" i="5"/>
  <c r="J128" i="4"/>
  <c r="K42" i="5"/>
  <c r="K42" i="4"/>
  <c r="K198" i="5"/>
  <c r="K198" i="4"/>
  <c r="J22" i="5"/>
  <c r="J22" i="4"/>
  <c r="J177" i="5"/>
  <c r="J177" i="4"/>
  <c r="J181" i="5"/>
  <c r="J181" i="4"/>
  <c r="AA74" i="5"/>
  <c r="AA74" i="4"/>
  <c r="AA27" i="5"/>
  <c r="AA27" i="4"/>
  <c r="AA146" i="5"/>
  <c r="AA146" i="4"/>
  <c r="AA4" i="4"/>
  <c r="AA4" i="5"/>
  <c r="AA41" i="5"/>
  <c r="AA41" i="4"/>
  <c r="AA113" i="5"/>
  <c r="AA113" i="4"/>
  <c r="Z57" i="5"/>
  <c r="Z57" i="4"/>
  <c r="Z201" i="5"/>
  <c r="Z201" i="4"/>
  <c r="Z58" i="5"/>
  <c r="Z58" i="4"/>
  <c r="K36" i="5"/>
  <c r="K36" i="4"/>
  <c r="K152" i="5"/>
  <c r="K152" i="4"/>
  <c r="K159" i="5"/>
  <c r="K159" i="4"/>
  <c r="K167" i="5"/>
  <c r="K167" i="4"/>
  <c r="K168" i="5"/>
  <c r="K168" i="4"/>
  <c r="K208" i="5"/>
  <c r="K208" i="4"/>
  <c r="K108" i="5"/>
  <c r="K108" i="4"/>
  <c r="K87" i="5"/>
  <c r="K87" i="4"/>
  <c r="K52" i="5"/>
  <c r="K52" i="4"/>
  <c r="K17" i="5"/>
  <c r="K17" i="4"/>
  <c r="J193" i="5"/>
  <c r="J193" i="4"/>
  <c r="K214" i="5"/>
  <c r="K214" i="4"/>
  <c r="K59" i="5"/>
  <c r="K59" i="4"/>
  <c r="J61" i="5"/>
  <c r="J61" i="4"/>
  <c r="J122" i="5"/>
  <c r="J122" i="4"/>
  <c r="J198" i="5"/>
  <c r="J198" i="4"/>
  <c r="J34" i="5"/>
  <c r="J34" i="4"/>
  <c r="J17" i="5"/>
  <c r="J17" i="4"/>
  <c r="J184" i="5"/>
  <c r="J184" i="4"/>
  <c r="K115" i="5"/>
  <c r="K115" i="4"/>
  <c r="J98" i="5"/>
  <c r="J98" i="4"/>
  <c r="K63" i="5"/>
  <c r="K63" i="4"/>
  <c r="J10" i="5"/>
  <c r="J10" i="4"/>
  <c r="J9" i="5"/>
  <c r="J9" i="4"/>
  <c r="J25" i="5"/>
  <c r="J25" i="4"/>
  <c r="J19" i="5"/>
  <c r="J19" i="4"/>
  <c r="J211" i="5"/>
  <c r="J211" i="4"/>
  <c r="J140" i="5"/>
  <c r="J140" i="4"/>
  <c r="K54" i="5"/>
  <c r="K54" i="4"/>
  <c r="K210" i="5"/>
  <c r="K210" i="4"/>
  <c r="J106" i="5"/>
  <c r="J106" i="4"/>
  <c r="J145" i="5"/>
  <c r="J145" i="4"/>
  <c r="Z69" i="5"/>
  <c r="Z69" i="4"/>
  <c r="Z213" i="5"/>
  <c r="Z213" i="4"/>
  <c r="AA39" i="5"/>
  <c r="AA39" i="4"/>
  <c r="X132" i="5"/>
  <c r="X132" i="4"/>
  <c r="W33" i="5"/>
  <c r="W33" i="4"/>
  <c r="X73" i="5"/>
  <c r="X73" i="4"/>
  <c r="X217" i="5"/>
  <c r="X217" i="4"/>
  <c r="X165" i="5"/>
  <c r="X165" i="4"/>
  <c r="X39" i="5"/>
  <c r="X39" i="4"/>
  <c r="X40" i="5"/>
  <c r="X40" i="4"/>
  <c r="W47" i="5"/>
  <c r="W47" i="4"/>
  <c r="X200" i="5"/>
  <c r="X200" i="4"/>
  <c r="X129" i="5"/>
  <c r="X129" i="4"/>
  <c r="V69" i="5"/>
  <c r="V69" i="4"/>
  <c r="V34" i="5"/>
  <c r="V34" i="4"/>
  <c r="V178" i="5"/>
  <c r="V178" i="4"/>
  <c r="V95" i="5"/>
  <c r="V95" i="4"/>
  <c r="V19" i="5"/>
  <c r="V19" i="4"/>
  <c r="T126" i="5"/>
  <c r="T126" i="4"/>
  <c r="T21" i="5"/>
  <c r="T21" i="4"/>
  <c r="T165" i="5"/>
  <c r="T165" i="4"/>
  <c r="S107" i="5"/>
  <c r="S107" i="4"/>
  <c r="R114" i="5"/>
  <c r="R114" i="4"/>
  <c r="R120" i="5"/>
  <c r="R120" i="4"/>
  <c r="R17" i="5"/>
  <c r="R17" i="4"/>
  <c r="R192" i="5"/>
  <c r="R192" i="4"/>
  <c r="K161" i="5"/>
  <c r="K161" i="4"/>
  <c r="AA24" i="5"/>
  <c r="AA24" i="4"/>
  <c r="AA8" i="4"/>
  <c r="AA8" i="5"/>
  <c r="Z142" i="5"/>
  <c r="Z142" i="4"/>
  <c r="Z85" i="5"/>
  <c r="Z85" i="4"/>
  <c r="AA72" i="5"/>
  <c r="AA72" i="4"/>
  <c r="W45" i="5"/>
  <c r="W45" i="4"/>
  <c r="Y136" i="5"/>
  <c r="Y136" i="4"/>
  <c r="X30" i="5"/>
  <c r="X30" i="4"/>
  <c r="X117" i="5"/>
  <c r="X117" i="4"/>
  <c r="X87" i="5"/>
  <c r="X87" i="4"/>
  <c r="X33" i="5"/>
  <c r="X33" i="4"/>
  <c r="V81" i="5"/>
  <c r="V81" i="4"/>
  <c r="V107" i="5"/>
  <c r="V107" i="4"/>
  <c r="V163" i="5"/>
  <c r="V163" i="4"/>
  <c r="W104" i="5"/>
  <c r="W104" i="4"/>
  <c r="W213" i="5"/>
  <c r="W213" i="4"/>
  <c r="U112" i="5"/>
  <c r="U112" i="4"/>
  <c r="V90" i="5"/>
  <c r="V90" i="4"/>
  <c r="W108" i="5"/>
  <c r="W108" i="4"/>
  <c r="T96" i="5"/>
  <c r="T96" i="4"/>
  <c r="U89" i="5"/>
  <c r="U89" i="4"/>
  <c r="T61" i="5"/>
  <c r="T61" i="4"/>
  <c r="T135" i="5"/>
  <c r="T135" i="4"/>
  <c r="U177" i="5"/>
  <c r="U177" i="4"/>
  <c r="U23" i="5"/>
  <c r="U23" i="4"/>
  <c r="U167" i="5"/>
  <c r="U167" i="4"/>
  <c r="T32" i="5"/>
  <c r="T32" i="4"/>
  <c r="T176" i="5"/>
  <c r="T176" i="4"/>
  <c r="T190" i="5"/>
  <c r="T190" i="4"/>
  <c r="U195" i="5"/>
  <c r="U195" i="4"/>
  <c r="T131" i="5"/>
  <c r="T131" i="4"/>
  <c r="S90" i="5"/>
  <c r="S90" i="4"/>
  <c r="S84" i="5"/>
  <c r="S84" i="4"/>
  <c r="R13" i="5"/>
  <c r="R13" i="4"/>
  <c r="R99" i="5"/>
  <c r="R99" i="4"/>
  <c r="R40" i="5"/>
  <c r="R40" i="4"/>
  <c r="R184" i="5"/>
  <c r="R184" i="4"/>
  <c r="S136" i="5"/>
  <c r="S136" i="4"/>
  <c r="S65" i="5"/>
  <c r="S65" i="4"/>
  <c r="S209" i="5"/>
  <c r="S209" i="4"/>
  <c r="R92" i="5"/>
  <c r="R92" i="4"/>
  <c r="S91" i="5"/>
  <c r="S91" i="4"/>
  <c r="R59" i="5"/>
  <c r="R59" i="4"/>
  <c r="R203" i="5"/>
  <c r="R203" i="4"/>
  <c r="R181" i="5"/>
  <c r="R181" i="4"/>
  <c r="M144" i="5"/>
  <c r="M144" i="4"/>
  <c r="M61" i="5"/>
  <c r="M61" i="4"/>
  <c r="M205" i="5"/>
  <c r="M205" i="4"/>
  <c r="M146" i="5"/>
  <c r="M146" i="4"/>
  <c r="M63" i="5"/>
  <c r="M63" i="4"/>
  <c r="M135" i="5"/>
  <c r="M135" i="4"/>
  <c r="M207" i="5"/>
  <c r="M207" i="4"/>
  <c r="N143" i="5"/>
  <c r="N143" i="4"/>
  <c r="N215" i="5"/>
  <c r="N215" i="4"/>
  <c r="M76" i="5"/>
  <c r="M76" i="4"/>
  <c r="M148" i="5"/>
  <c r="M148" i="4"/>
  <c r="M42" i="5"/>
  <c r="M42" i="4"/>
  <c r="M114" i="5"/>
  <c r="M114" i="4"/>
  <c r="M186" i="5"/>
  <c r="M186" i="4"/>
  <c r="N201" i="5"/>
  <c r="N201" i="4"/>
  <c r="N75" i="5"/>
  <c r="N75" i="4"/>
  <c r="N147" i="5"/>
  <c r="N147" i="4"/>
  <c r="M151" i="5"/>
  <c r="M151" i="4"/>
  <c r="M68" i="5"/>
  <c r="M68" i="4"/>
  <c r="M140" i="5"/>
  <c r="M140" i="4"/>
  <c r="N88" i="5"/>
  <c r="N88" i="4"/>
  <c r="N160" i="5"/>
  <c r="N160" i="4"/>
  <c r="M9" i="5"/>
  <c r="M9" i="4"/>
  <c r="M81" i="5"/>
  <c r="M81" i="4"/>
  <c r="M153" i="5"/>
  <c r="M153" i="4"/>
  <c r="N161" i="5"/>
  <c r="N161" i="4"/>
  <c r="M10" i="5"/>
  <c r="M10" i="4"/>
  <c r="M82" i="5"/>
  <c r="M82" i="4"/>
  <c r="M154" i="5"/>
  <c r="M154" i="4"/>
  <c r="N54" i="5"/>
  <c r="N54" i="4"/>
  <c r="N126" i="5"/>
  <c r="N126" i="4"/>
  <c r="M47" i="5"/>
  <c r="M47" i="4"/>
  <c r="M119" i="5"/>
  <c r="M119" i="4"/>
  <c r="M191" i="5"/>
  <c r="M191" i="4"/>
  <c r="L31" i="5"/>
  <c r="L31" i="4"/>
  <c r="L103" i="5"/>
  <c r="L103" i="4"/>
  <c r="L169" i="5"/>
  <c r="L169" i="4"/>
  <c r="L14" i="5"/>
  <c r="L14" i="4"/>
  <c r="K24" i="5"/>
  <c r="K24" i="4"/>
  <c r="J86" i="5"/>
  <c r="J86" i="4"/>
  <c r="J100" i="5"/>
  <c r="J100" i="4"/>
  <c r="Z81" i="5"/>
  <c r="Z81" i="4"/>
  <c r="AA207" i="5"/>
  <c r="AA207" i="4"/>
  <c r="Z122" i="5"/>
  <c r="Z122" i="4"/>
  <c r="AA142" i="5"/>
  <c r="AA142" i="4"/>
  <c r="AA23" i="5"/>
  <c r="AA23" i="4"/>
  <c r="AA216" i="5"/>
  <c r="AA216" i="4"/>
  <c r="X85" i="5"/>
  <c r="X85" i="4"/>
  <c r="W151" i="5"/>
  <c r="W151" i="4"/>
  <c r="X197" i="5"/>
  <c r="X197" i="4"/>
  <c r="Z191" i="5"/>
  <c r="Z191" i="4"/>
  <c r="W119" i="5"/>
  <c r="W119" i="4"/>
  <c r="W54" i="5"/>
  <c r="W54" i="4"/>
  <c r="T110" i="5"/>
  <c r="T110" i="4"/>
  <c r="T207" i="5"/>
  <c r="T207" i="4"/>
  <c r="U95" i="5"/>
  <c r="U95" i="4"/>
  <c r="T182" i="5"/>
  <c r="T182" i="4"/>
  <c r="R126" i="5"/>
  <c r="R126" i="4"/>
  <c r="T104" i="5"/>
  <c r="T104" i="4"/>
  <c r="T46" i="5"/>
  <c r="T46" i="4"/>
  <c r="U51" i="5"/>
  <c r="U51" i="4"/>
  <c r="U123" i="5"/>
  <c r="U123" i="4"/>
  <c r="T59" i="5"/>
  <c r="T59" i="4"/>
  <c r="T203" i="5"/>
  <c r="T203" i="4"/>
  <c r="S12" i="5"/>
  <c r="S12" i="4"/>
  <c r="S156" i="5"/>
  <c r="S156" i="4"/>
  <c r="R27" i="5"/>
  <c r="R27" i="4"/>
  <c r="R171" i="5"/>
  <c r="R171" i="4"/>
  <c r="R43" i="5"/>
  <c r="R43" i="4"/>
  <c r="R112" i="5"/>
  <c r="R112" i="4"/>
  <c r="N21" i="5"/>
  <c r="N21" i="4"/>
  <c r="S64" i="5"/>
  <c r="S64" i="4"/>
  <c r="S208" i="5"/>
  <c r="S208" i="4"/>
  <c r="S176" i="5"/>
  <c r="S176" i="4"/>
  <c r="S137" i="5"/>
  <c r="S137" i="4"/>
  <c r="R20" i="5"/>
  <c r="R20" i="4"/>
  <c r="R164" i="5"/>
  <c r="R164" i="4"/>
  <c r="R29" i="5"/>
  <c r="R29" i="4"/>
  <c r="S19" i="5"/>
  <c r="S19" i="4"/>
  <c r="S163" i="5"/>
  <c r="S163" i="4"/>
  <c r="R131" i="5"/>
  <c r="R131" i="4"/>
  <c r="N7" i="5"/>
  <c r="N7" i="4"/>
  <c r="M72" i="5"/>
  <c r="M72" i="4"/>
  <c r="M216" i="5"/>
  <c r="M216" i="4"/>
  <c r="N68" i="5"/>
  <c r="N68" i="4"/>
  <c r="M133" i="5"/>
  <c r="M133" i="4"/>
  <c r="M79" i="5"/>
  <c r="M79" i="4"/>
  <c r="M74" i="5"/>
  <c r="M74" i="4"/>
  <c r="K120" i="5"/>
  <c r="K120" i="4"/>
  <c r="K129" i="5"/>
  <c r="K129" i="4"/>
  <c r="K10" i="5"/>
  <c r="K10" i="4"/>
  <c r="K75" i="5"/>
  <c r="K75" i="4"/>
  <c r="K76" i="5"/>
  <c r="K76" i="4"/>
  <c r="K37" i="5"/>
  <c r="K37" i="4"/>
  <c r="K57" i="5"/>
  <c r="K57" i="4"/>
  <c r="K135" i="5"/>
  <c r="K135" i="4"/>
  <c r="K88" i="5"/>
  <c r="K88" i="4"/>
  <c r="K41" i="5"/>
  <c r="K41" i="4"/>
  <c r="K173" i="5"/>
  <c r="K173" i="4"/>
  <c r="J153" i="5"/>
  <c r="J153" i="4"/>
  <c r="K107" i="5"/>
  <c r="K107" i="4"/>
  <c r="K149" i="5"/>
  <c r="K149" i="4"/>
  <c r="J45" i="5"/>
  <c r="J45" i="4"/>
  <c r="K110" i="5"/>
  <c r="K110" i="4"/>
  <c r="K113" i="5"/>
  <c r="K113" i="4"/>
  <c r="J142" i="5"/>
  <c r="J142" i="4"/>
  <c r="K156" i="5"/>
  <c r="K156" i="4"/>
  <c r="K139" i="5"/>
  <c r="K139" i="4"/>
  <c r="J90" i="5"/>
  <c r="J90" i="4"/>
  <c r="K44" i="5"/>
  <c r="K44" i="4"/>
  <c r="J78" i="5"/>
  <c r="J78" i="4"/>
  <c r="J154" i="5"/>
  <c r="J154" i="4"/>
  <c r="J26" i="5"/>
  <c r="J26" i="4"/>
  <c r="J173" i="5"/>
  <c r="J173" i="4"/>
  <c r="J67" i="5"/>
  <c r="J67" i="4"/>
  <c r="J20" i="5"/>
  <c r="J20" i="4"/>
  <c r="J164" i="5"/>
  <c r="J164" i="4"/>
  <c r="K78" i="5"/>
  <c r="K78" i="4"/>
  <c r="J58" i="5"/>
  <c r="J58" i="4"/>
  <c r="J11" i="5"/>
  <c r="J11" i="4"/>
  <c r="J207" i="5"/>
  <c r="J207" i="4"/>
  <c r="J144" i="5"/>
  <c r="J144" i="4"/>
  <c r="AA19" i="5"/>
  <c r="AA19" i="4"/>
  <c r="Z93" i="5"/>
  <c r="Z93" i="4"/>
  <c r="W57" i="5"/>
  <c r="W57" i="4"/>
  <c r="X97" i="5"/>
  <c r="X97" i="4"/>
  <c r="W91" i="5"/>
  <c r="W91" i="4"/>
  <c r="X92" i="5"/>
  <c r="X92" i="4"/>
  <c r="W50" i="5"/>
  <c r="W50" i="4"/>
  <c r="W199" i="5"/>
  <c r="W199" i="4"/>
  <c r="X188" i="5"/>
  <c r="X188" i="4"/>
  <c r="X189" i="5"/>
  <c r="X189" i="4"/>
  <c r="W95" i="5"/>
  <c r="W95" i="4"/>
  <c r="V93" i="5"/>
  <c r="V93" i="4"/>
  <c r="V58" i="5"/>
  <c r="V58" i="4"/>
  <c r="V202" i="5"/>
  <c r="V202" i="4"/>
  <c r="V139" i="5"/>
  <c r="V139" i="4"/>
  <c r="V119" i="5"/>
  <c r="V119" i="4"/>
  <c r="U22" i="5"/>
  <c r="U22" i="4"/>
  <c r="W78" i="5"/>
  <c r="W78" i="4"/>
  <c r="T6" i="5"/>
  <c r="T6" i="4"/>
  <c r="T150" i="5"/>
  <c r="T150" i="4"/>
  <c r="V79" i="5"/>
  <c r="V79" i="4"/>
  <c r="T45" i="5"/>
  <c r="T45" i="4"/>
  <c r="T189" i="5"/>
  <c r="T189" i="4"/>
  <c r="S131" i="5"/>
  <c r="S131" i="4"/>
  <c r="S4" i="5"/>
  <c r="S4" i="4"/>
  <c r="R138" i="5"/>
  <c r="R138" i="4"/>
  <c r="N93" i="5"/>
  <c r="N93" i="4"/>
  <c r="R12" i="5"/>
  <c r="R12" i="4"/>
  <c r="R24" i="5"/>
  <c r="R24" i="4"/>
  <c r="R36" i="5"/>
  <c r="R36" i="4"/>
  <c r="N69" i="5"/>
  <c r="N69" i="4"/>
  <c r="K29" i="5"/>
  <c r="K29" i="4"/>
  <c r="K127" i="5"/>
  <c r="K127" i="4"/>
  <c r="J8" i="5"/>
  <c r="J8" i="4"/>
  <c r="Z214" i="5"/>
  <c r="Z214" i="4"/>
  <c r="AA70" i="4"/>
  <c r="AA70" i="5"/>
  <c r="Z20" i="4"/>
  <c r="Z20" i="5"/>
  <c r="X202" i="5"/>
  <c r="X202" i="4"/>
  <c r="V46" i="5"/>
  <c r="V46" i="4"/>
  <c r="V62" i="5"/>
  <c r="V62" i="4"/>
  <c r="V98" i="5"/>
  <c r="V98" i="4"/>
  <c r="V4" i="5"/>
  <c r="V4" i="4"/>
  <c r="W94" i="5"/>
  <c r="W94" i="4"/>
  <c r="T24" i="5"/>
  <c r="T24" i="4"/>
  <c r="U161" i="5"/>
  <c r="U161" i="4"/>
  <c r="T205" i="5"/>
  <c r="T205" i="4"/>
  <c r="U80" i="5"/>
  <c r="U80" i="4"/>
  <c r="S119" i="5"/>
  <c r="S119" i="4"/>
  <c r="U94" i="5"/>
  <c r="U94" i="4"/>
  <c r="S135" i="5"/>
  <c r="S135" i="4"/>
  <c r="K22" i="5"/>
  <c r="K22" i="4"/>
  <c r="K100" i="5"/>
  <c r="K100" i="4"/>
  <c r="J185" i="5"/>
  <c r="J185" i="4"/>
  <c r="J35" i="5"/>
  <c r="J35" i="4"/>
  <c r="K137" i="5"/>
  <c r="K137" i="4"/>
  <c r="J132" i="5"/>
  <c r="J132" i="4"/>
  <c r="J156" i="5"/>
  <c r="J156" i="4"/>
  <c r="J205" i="5"/>
  <c r="J205" i="4"/>
  <c r="J186" i="5"/>
  <c r="J186" i="4"/>
  <c r="J32" i="5"/>
  <c r="J32" i="4"/>
  <c r="J176" i="5"/>
  <c r="J176" i="4"/>
  <c r="J89" i="5"/>
  <c r="J89" i="4"/>
  <c r="J95" i="5"/>
  <c r="J95" i="4"/>
  <c r="AA170" i="5"/>
  <c r="AA170" i="4"/>
  <c r="AA65" i="5"/>
  <c r="AA65" i="4"/>
  <c r="AA31" i="5"/>
  <c r="AA31" i="4"/>
  <c r="AA20" i="5"/>
  <c r="AA20" i="4"/>
  <c r="AA42" i="5"/>
  <c r="AA42" i="4"/>
  <c r="Z82" i="5"/>
  <c r="Z82" i="4"/>
  <c r="Y12" i="5"/>
  <c r="Y12" i="4"/>
  <c r="AA63" i="5"/>
  <c r="AA63" i="4"/>
  <c r="AA147" i="5"/>
  <c r="AA147" i="4"/>
  <c r="Z25" i="4"/>
  <c r="Z25" i="5"/>
  <c r="Z97" i="4"/>
  <c r="Z97" i="5"/>
  <c r="Z169" i="5"/>
  <c r="Z169" i="4"/>
  <c r="Z62" i="5"/>
  <c r="Z62" i="4"/>
  <c r="Z134" i="5"/>
  <c r="Z134" i="4"/>
  <c r="Z206" i="5"/>
  <c r="Z206" i="4"/>
  <c r="Z39" i="5"/>
  <c r="Z39" i="4"/>
  <c r="Z111" i="5"/>
  <c r="Z111" i="4"/>
  <c r="Z183" i="5"/>
  <c r="Z183" i="4"/>
  <c r="Z208" i="5"/>
  <c r="Z208" i="4"/>
  <c r="AA69" i="5"/>
  <c r="AA69" i="4"/>
  <c r="AA141" i="5"/>
  <c r="AA141" i="4"/>
  <c r="AA213" i="5"/>
  <c r="AA213" i="4"/>
  <c r="Z186" i="5"/>
  <c r="Z186" i="4"/>
  <c r="AA82" i="5"/>
  <c r="AA82" i="4"/>
  <c r="AA154" i="5"/>
  <c r="AA154" i="4"/>
  <c r="Z7" i="5"/>
  <c r="Z7" i="4"/>
  <c r="Z79" i="5"/>
  <c r="Z79" i="4"/>
  <c r="Z151" i="5"/>
  <c r="Z151" i="4"/>
  <c r="AA35" i="5"/>
  <c r="AA35" i="4"/>
  <c r="AA107" i="5"/>
  <c r="AA107" i="4"/>
  <c r="AA191" i="5"/>
  <c r="AA191" i="4"/>
  <c r="Z32" i="5"/>
  <c r="Z32" i="4"/>
  <c r="Z104" i="5"/>
  <c r="Z104" i="4"/>
  <c r="Z176" i="5"/>
  <c r="Z176" i="4"/>
  <c r="Y144" i="5"/>
  <c r="Y144" i="4"/>
  <c r="AA84" i="5"/>
  <c r="AA84" i="4"/>
  <c r="AA156" i="5"/>
  <c r="AA156" i="4"/>
  <c r="Y23" i="5"/>
  <c r="Y23" i="4"/>
  <c r="Y95" i="5"/>
  <c r="Y95" i="4"/>
  <c r="Y167" i="5"/>
  <c r="Y167" i="4"/>
  <c r="X80" i="5"/>
  <c r="X80" i="4"/>
  <c r="X24" i="5"/>
  <c r="X24" i="4"/>
  <c r="X168" i="5"/>
  <c r="X168" i="4"/>
  <c r="W69" i="5"/>
  <c r="W69" i="4"/>
  <c r="X158" i="5"/>
  <c r="X158" i="4"/>
  <c r="X109" i="5"/>
  <c r="X109" i="4"/>
  <c r="W139" i="5"/>
  <c r="W139" i="4"/>
  <c r="X164" i="5"/>
  <c r="X164" i="4"/>
  <c r="W98" i="5"/>
  <c r="W98" i="4"/>
  <c r="X118" i="5"/>
  <c r="X118" i="4"/>
  <c r="W85" i="5"/>
  <c r="W85" i="4"/>
  <c r="Y208" i="5"/>
  <c r="Y208" i="4"/>
  <c r="X4" i="4"/>
  <c r="X4" i="5"/>
  <c r="X88" i="5"/>
  <c r="X88" i="4"/>
  <c r="X160" i="5"/>
  <c r="X160" i="4"/>
  <c r="W112" i="5"/>
  <c r="W112" i="4"/>
  <c r="Y52" i="4"/>
  <c r="Y52" i="5"/>
  <c r="Y172" i="5"/>
  <c r="Y172" i="4"/>
  <c r="X171" i="5"/>
  <c r="X171" i="4"/>
  <c r="X65" i="5"/>
  <c r="X65" i="4"/>
  <c r="X137" i="5"/>
  <c r="X137" i="4"/>
  <c r="X209" i="5"/>
  <c r="X209" i="4"/>
  <c r="X126" i="5"/>
  <c r="X126" i="4"/>
  <c r="X198" i="5"/>
  <c r="X198" i="4"/>
  <c r="W16" i="4"/>
  <c r="W16" i="5"/>
  <c r="W88" i="5"/>
  <c r="W88" i="4"/>
  <c r="Z59" i="5"/>
  <c r="Z59" i="4"/>
  <c r="Z131" i="5"/>
  <c r="Z131" i="4"/>
  <c r="Z203" i="5"/>
  <c r="Z203" i="4"/>
  <c r="X135" i="5"/>
  <c r="X135" i="4"/>
  <c r="X94" i="5"/>
  <c r="X94" i="4"/>
  <c r="X45" i="5"/>
  <c r="X45" i="4"/>
  <c r="X194" i="5"/>
  <c r="X194" i="4"/>
  <c r="V105" i="5"/>
  <c r="V105" i="4"/>
  <c r="X23" i="5"/>
  <c r="X23" i="4"/>
  <c r="X95" i="5"/>
  <c r="X95" i="4"/>
  <c r="X167" i="5"/>
  <c r="X167" i="4"/>
  <c r="V70" i="5"/>
  <c r="V70" i="4"/>
  <c r="V214" i="5"/>
  <c r="V214" i="4"/>
  <c r="V121" i="5"/>
  <c r="V121" i="4"/>
  <c r="V131" i="5"/>
  <c r="V131" i="4"/>
  <c r="U34" i="5"/>
  <c r="U34" i="4"/>
  <c r="V37" i="5"/>
  <c r="V37" i="4"/>
  <c r="V38" i="5"/>
  <c r="V38" i="4"/>
  <c r="V157" i="5"/>
  <c r="V157" i="4"/>
  <c r="T18" i="5"/>
  <c r="T18" i="4"/>
  <c r="T162" i="5"/>
  <c r="T162" i="4"/>
  <c r="W44" i="5"/>
  <c r="W44" i="4"/>
  <c r="W116" i="5"/>
  <c r="W116" i="4"/>
  <c r="W188" i="5"/>
  <c r="W188" i="4"/>
  <c r="W153" i="5"/>
  <c r="W153" i="4"/>
  <c r="V193" i="5"/>
  <c r="V193" i="4"/>
  <c r="W34" i="5"/>
  <c r="W34" i="4"/>
  <c r="W106" i="5"/>
  <c r="W106" i="4"/>
  <c r="V30" i="5"/>
  <c r="V30" i="4"/>
  <c r="V102" i="5"/>
  <c r="V102" i="4"/>
  <c r="V174" i="5"/>
  <c r="V174" i="4"/>
  <c r="T57" i="5"/>
  <c r="T57" i="4"/>
  <c r="T201" i="5"/>
  <c r="T201" i="4"/>
  <c r="W207" i="5"/>
  <c r="W207" i="4"/>
  <c r="W120" i="5"/>
  <c r="W120" i="4"/>
  <c r="W192" i="5"/>
  <c r="W192" i="4"/>
  <c r="W169" i="5"/>
  <c r="W169" i="4"/>
  <c r="T36" i="5"/>
  <c r="T36" i="4"/>
  <c r="T108" i="5"/>
  <c r="T108" i="4"/>
  <c r="T180" i="5"/>
  <c r="T180" i="4"/>
  <c r="T73" i="5"/>
  <c r="T73" i="4"/>
  <c r="T145" i="5"/>
  <c r="T145" i="4"/>
  <c r="T217" i="5"/>
  <c r="T217" i="4"/>
  <c r="T75" i="5"/>
  <c r="T75" i="4"/>
  <c r="T147" i="5"/>
  <c r="T147" i="4"/>
  <c r="T170" i="5"/>
  <c r="T170" i="4"/>
  <c r="S143" i="5"/>
  <c r="S143" i="4"/>
  <c r="U45" i="5"/>
  <c r="U45" i="4"/>
  <c r="U117" i="5"/>
  <c r="U117" i="4"/>
  <c r="U189" i="5"/>
  <c r="U189" i="4"/>
  <c r="U106" i="5"/>
  <c r="U106" i="4"/>
  <c r="U178" i="5"/>
  <c r="U178" i="4"/>
  <c r="U35" i="5"/>
  <c r="U35" i="4"/>
  <c r="U107" i="5"/>
  <c r="U107" i="4"/>
  <c r="U179" i="5"/>
  <c r="U179" i="4"/>
  <c r="R6" i="5"/>
  <c r="R6" i="4"/>
  <c r="R150" i="5"/>
  <c r="R150" i="4"/>
  <c r="T44" i="5"/>
  <c r="T44" i="4"/>
  <c r="T116" i="5"/>
  <c r="T116" i="4"/>
  <c r="T188" i="5"/>
  <c r="T188" i="4"/>
  <c r="U49" i="5"/>
  <c r="U49" i="4"/>
  <c r="U121" i="5"/>
  <c r="U121" i="4"/>
  <c r="U193" i="5"/>
  <c r="U193" i="4"/>
  <c r="U14" i="5"/>
  <c r="U14" i="4"/>
  <c r="T50" i="5"/>
  <c r="T50" i="4"/>
  <c r="T58" i="5"/>
  <c r="T58" i="4"/>
  <c r="T130" i="5"/>
  <c r="T130" i="4"/>
  <c r="T202" i="5"/>
  <c r="T202" i="4"/>
  <c r="U63" i="5"/>
  <c r="U63" i="4"/>
  <c r="U135" i="5"/>
  <c r="U135" i="4"/>
  <c r="U207" i="5"/>
  <c r="U207" i="4"/>
  <c r="T71" i="5"/>
  <c r="T71" i="4"/>
  <c r="T143" i="5"/>
  <c r="T143" i="4"/>
  <c r="T215" i="5"/>
  <c r="T215" i="4"/>
  <c r="S114" i="5"/>
  <c r="S114" i="4"/>
  <c r="S24" i="5"/>
  <c r="S24" i="4"/>
  <c r="S96" i="5"/>
  <c r="S96" i="4"/>
  <c r="S168" i="5"/>
  <c r="S168" i="4"/>
  <c r="R39" i="5"/>
  <c r="R39" i="4"/>
  <c r="R111" i="5"/>
  <c r="R111" i="4"/>
  <c r="R183" i="5"/>
  <c r="R183" i="4"/>
  <c r="R73" i="5"/>
  <c r="R73" i="4"/>
  <c r="R52" i="5"/>
  <c r="R52" i="4"/>
  <c r="R124" i="5"/>
  <c r="R124" i="4"/>
  <c r="R196" i="5"/>
  <c r="R196" i="4"/>
  <c r="R144" i="5"/>
  <c r="R144" i="4"/>
  <c r="N165" i="5"/>
  <c r="N165" i="4"/>
  <c r="S75" i="5"/>
  <c r="S75" i="4"/>
  <c r="S147" i="5"/>
  <c r="S147" i="4"/>
  <c r="R156" i="5"/>
  <c r="R156" i="4"/>
  <c r="S76" i="5"/>
  <c r="S76" i="4"/>
  <c r="S148" i="5"/>
  <c r="S148" i="4"/>
  <c r="R168" i="5"/>
  <c r="R168" i="4"/>
  <c r="N33" i="5"/>
  <c r="N33" i="4"/>
  <c r="S77" i="5"/>
  <c r="S77" i="4"/>
  <c r="S149" i="5"/>
  <c r="S149" i="4"/>
  <c r="R180" i="5"/>
  <c r="R180" i="4"/>
  <c r="R32" i="5"/>
  <c r="R32" i="4"/>
  <c r="R104" i="5"/>
  <c r="R104" i="4"/>
  <c r="R176" i="5"/>
  <c r="R176" i="4"/>
  <c r="S31" i="5"/>
  <c r="S31" i="4"/>
  <c r="S103" i="5"/>
  <c r="S103" i="4"/>
  <c r="S175" i="5"/>
  <c r="S175" i="4"/>
  <c r="R71" i="5"/>
  <c r="R71" i="4"/>
  <c r="R143" i="5"/>
  <c r="R143" i="4"/>
  <c r="R215" i="5"/>
  <c r="R215" i="4"/>
  <c r="S10" i="5"/>
  <c r="S10" i="4"/>
  <c r="R96" i="5"/>
  <c r="R96" i="4"/>
  <c r="N141" i="5"/>
  <c r="N141" i="4"/>
  <c r="R108" i="5"/>
  <c r="R108" i="4"/>
  <c r="R163" i="5"/>
  <c r="R163" i="4"/>
  <c r="M12" i="5"/>
  <c r="M12" i="4"/>
  <c r="M84" i="5"/>
  <c r="M84" i="4"/>
  <c r="M156" i="5"/>
  <c r="M156" i="4"/>
  <c r="N8" i="5"/>
  <c r="N8" i="4"/>
  <c r="N80" i="5"/>
  <c r="N80" i="4"/>
  <c r="M67" i="5"/>
  <c r="M67" i="4"/>
  <c r="M73" i="5"/>
  <c r="M73" i="4"/>
  <c r="M145" i="5"/>
  <c r="M145" i="4"/>
  <c r="M217" i="5"/>
  <c r="M217" i="4"/>
  <c r="M14" i="5"/>
  <c r="M14" i="4"/>
  <c r="M86" i="5"/>
  <c r="M86" i="4"/>
  <c r="M158" i="5"/>
  <c r="M158" i="4"/>
  <c r="M91" i="5"/>
  <c r="M91" i="4"/>
  <c r="M75" i="5"/>
  <c r="M75" i="4"/>
  <c r="M147" i="5"/>
  <c r="M147" i="4"/>
  <c r="N83" i="5"/>
  <c r="N83" i="4"/>
  <c r="N155" i="5"/>
  <c r="N155" i="4"/>
  <c r="M16" i="5"/>
  <c r="M16" i="4"/>
  <c r="M88" i="5"/>
  <c r="M88" i="4"/>
  <c r="M160" i="5"/>
  <c r="M160" i="4"/>
  <c r="M54" i="5"/>
  <c r="M54" i="4"/>
  <c r="M126" i="5"/>
  <c r="M126" i="4"/>
  <c r="M198" i="5"/>
  <c r="M198" i="4"/>
  <c r="N15" i="5"/>
  <c r="N15" i="4"/>
  <c r="N87" i="5"/>
  <c r="N87" i="4"/>
  <c r="N159" i="5"/>
  <c r="N159" i="4"/>
  <c r="M8" i="5"/>
  <c r="M8" i="4"/>
  <c r="M80" i="5"/>
  <c r="M80" i="4"/>
  <c r="M152" i="5"/>
  <c r="M152" i="4"/>
  <c r="N28" i="5"/>
  <c r="N28" i="4"/>
  <c r="N100" i="5"/>
  <c r="N100" i="4"/>
  <c r="N172" i="5"/>
  <c r="N172" i="4"/>
  <c r="M21" i="5"/>
  <c r="M21" i="4"/>
  <c r="M93" i="5"/>
  <c r="M93" i="4"/>
  <c r="M165" i="5"/>
  <c r="M165" i="4"/>
  <c r="N101" i="5"/>
  <c r="N101" i="4"/>
  <c r="N173" i="5"/>
  <c r="N173" i="4"/>
  <c r="M22" i="5"/>
  <c r="M22" i="4"/>
  <c r="M94" i="5"/>
  <c r="M94" i="4"/>
  <c r="M166" i="5"/>
  <c r="M166" i="4"/>
  <c r="N66" i="5"/>
  <c r="N66" i="4"/>
  <c r="N138" i="5"/>
  <c r="N138" i="4"/>
  <c r="M59" i="5"/>
  <c r="M59" i="4"/>
  <c r="M131" i="5"/>
  <c r="M131" i="4"/>
  <c r="M203" i="5"/>
  <c r="M203" i="4"/>
  <c r="L43" i="5"/>
  <c r="L43" i="4"/>
  <c r="L127" i="5"/>
  <c r="L127" i="4"/>
  <c r="L15" i="5"/>
  <c r="L15" i="4"/>
  <c r="J119" i="5"/>
  <c r="J119" i="4"/>
  <c r="Z50" i="5"/>
  <c r="Z50" i="4"/>
  <c r="Z113" i="5"/>
  <c r="Z113" i="4"/>
  <c r="AA95" i="5"/>
  <c r="AA95" i="4"/>
  <c r="X148" i="5"/>
  <c r="X148" i="4"/>
  <c r="X116" i="5"/>
  <c r="X116" i="4"/>
  <c r="W71" i="5"/>
  <c r="W71" i="4"/>
  <c r="X201" i="5"/>
  <c r="X201" i="4"/>
  <c r="U10" i="5"/>
  <c r="U10" i="4"/>
  <c r="V217" i="5"/>
  <c r="V217" i="4"/>
  <c r="W32" i="5"/>
  <c r="W32" i="4"/>
  <c r="W157" i="5"/>
  <c r="W157" i="4"/>
  <c r="T118" i="5"/>
  <c r="T118" i="4"/>
  <c r="J4" i="5"/>
  <c r="J4" i="4"/>
  <c r="K97" i="5"/>
  <c r="K97" i="4"/>
  <c r="K183" i="5"/>
  <c r="K183" i="4"/>
  <c r="J60" i="5"/>
  <c r="J60" i="4"/>
  <c r="K176" i="5"/>
  <c r="K176" i="4"/>
  <c r="K7" i="5"/>
  <c r="K7" i="4"/>
  <c r="K151" i="5"/>
  <c r="K151" i="4"/>
  <c r="K80" i="5"/>
  <c r="K80" i="4"/>
  <c r="J112" i="5"/>
  <c r="J112" i="4"/>
  <c r="J38" i="5"/>
  <c r="J38" i="4"/>
  <c r="J79" i="5"/>
  <c r="J79" i="4"/>
  <c r="K102" i="5"/>
  <c r="K102" i="4"/>
  <c r="J23" i="5"/>
  <c r="J23" i="4"/>
  <c r="AA26" i="5"/>
  <c r="AA26" i="4"/>
  <c r="AA98" i="5"/>
  <c r="AA98" i="4"/>
  <c r="Z105" i="5"/>
  <c r="Z105" i="4"/>
  <c r="AA92" i="5"/>
  <c r="AA92" i="4"/>
  <c r="Z10" i="4"/>
  <c r="Z10" i="5"/>
  <c r="Z154" i="5"/>
  <c r="Z154" i="4"/>
  <c r="Y84" i="4"/>
  <c r="Y84" i="5"/>
  <c r="K134" i="5"/>
  <c r="K134" i="4"/>
  <c r="K146" i="5"/>
  <c r="K146" i="4"/>
  <c r="K112" i="5"/>
  <c r="K112" i="4"/>
  <c r="K34" i="5"/>
  <c r="K34" i="4"/>
  <c r="K141" i="5"/>
  <c r="K141" i="4"/>
  <c r="K122" i="5"/>
  <c r="K122" i="4"/>
  <c r="K73" i="5"/>
  <c r="K73" i="4"/>
  <c r="K124" i="5"/>
  <c r="K124" i="4"/>
  <c r="K195" i="5"/>
  <c r="K195" i="4"/>
  <c r="J75" i="5"/>
  <c r="J75" i="4"/>
  <c r="K77" i="5"/>
  <c r="K77" i="4"/>
  <c r="K118" i="5"/>
  <c r="K118" i="4"/>
  <c r="J113" i="5"/>
  <c r="J113" i="4"/>
  <c r="K179" i="5"/>
  <c r="K179" i="4"/>
  <c r="J7" i="5"/>
  <c r="J7" i="4"/>
  <c r="K11" i="5"/>
  <c r="K11" i="4"/>
  <c r="J28" i="5"/>
  <c r="J28" i="4"/>
  <c r="K185" i="5"/>
  <c r="K185" i="4"/>
  <c r="J57" i="5"/>
  <c r="J57" i="4"/>
  <c r="K19" i="5"/>
  <c r="K19" i="4"/>
  <c r="K163" i="5"/>
  <c r="K163" i="4"/>
  <c r="J172" i="5"/>
  <c r="J172" i="4"/>
  <c r="J204" i="5"/>
  <c r="J204" i="4"/>
  <c r="J197" i="5"/>
  <c r="J197" i="4"/>
  <c r="J62" i="5"/>
  <c r="J62" i="4"/>
  <c r="J29" i="5"/>
  <c r="J29" i="4"/>
  <c r="J91" i="5"/>
  <c r="J91" i="4"/>
  <c r="J44" i="5"/>
  <c r="J44" i="4"/>
  <c r="J188" i="5"/>
  <c r="J188" i="4"/>
  <c r="K114" i="5"/>
  <c r="K114" i="4"/>
  <c r="J121" i="5"/>
  <c r="J121" i="4"/>
  <c r="J47" i="5"/>
  <c r="J47" i="4"/>
  <c r="J40" i="5"/>
  <c r="J40" i="4"/>
  <c r="AA43" i="5"/>
  <c r="AA43" i="4"/>
  <c r="Z117" i="5"/>
  <c r="Z117" i="4"/>
  <c r="Z76" i="5"/>
  <c r="Z76" i="4"/>
  <c r="X152" i="5"/>
  <c r="X152" i="4"/>
  <c r="X36" i="5"/>
  <c r="X36" i="4"/>
  <c r="X180" i="5"/>
  <c r="X180" i="4"/>
  <c r="W81" i="5"/>
  <c r="W81" i="4"/>
  <c r="X81" i="5"/>
  <c r="X81" i="4"/>
  <c r="X121" i="5"/>
  <c r="X121" i="4"/>
  <c r="W187" i="5"/>
  <c r="W187" i="4"/>
  <c r="X19" i="4"/>
  <c r="X19" i="5"/>
  <c r="V117" i="5"/>
  <c r="V117" i="4"/>
  <c r="X213" i="5"/>
  <c r="X213" i="4"/>
  <c r="V82" i="5"/>
  <c r="V82" i="4"/>
  <c r="V206" i="5"/>
  <c r="V206" i="4"/>
  <c r="T30" i="5"/>
  <c r="T30" i="4"/>
  <c r="T174" i="5"/>
  <c r="T174" i="4"/>
  <c r="U8" i="5"/>
  <c r="U8" i="4"/>
  <c r="U148" i="5"/>
  <c r="U148" i="4"/>
  <c r="T69" i="5"/>
  <c r="T69" i="4"/>
  <c r="T213" i="5"/>
  <c r="T213" i="4"/>
  <c r="U9" i="5"/>
  <c r="U9" i="4"/>
  <c r="S155" i="5"/>
  <c r="S155" i="4"/>
  <c r="R18" i="5"/>
  <c r="R18" i="4"/>
  <c r="R162" i="5"/>
  <c r="R162" i="4"/>
  <c r="R101" i="5"/>
  <c r="R101" i="4"/>
  <c r="N105" i="5"/>
  <c r="N105" i="4"/>
  <c r="N57" i="5"/>
  <c r="N57" i="4"/>
  <c r="N213" i="5"/>
  <c r="N213" i="4"/>
  <c r="M212" i="5"/>
  <c r="M212" i="4"/>
  <c r="K72" i="5"/>
  <c r="K72" i="4"/>
  <c r="K99" i="5"/>
  <c r="K99" i="4"/>
  <c r="J14" i="5"/>
  <c r="J14" i="4"/>
  <c r="AA14" i="4"/>
  <c r="AA14" i="5"/>
  <c r="Z27" i="5"/>
  <c r="Z27" i="4"/>
  <c r="Z184" i="5"/>
  <c r="Z184" i="4"/>
  <c r="Z164" i="5"/>
  <c r="Z164" i="4"/>
  <c r="Y83" i="5"/>
  <c r="Y83" i="4"/>
  <c r="X76" i="5"/>
  <c r="X76" i="4"/>
  <c r="X125" i="5"/>
  <c r="X125" i="4"/>
  <c r="X31" i="5"/>
  <c r="X31" i="4"/>
  <c r="V190" i="5"/>
  <c r="V190" i="4"/>
  <c r="V18" i="5"/>
  <c r="V18" i="4"/>
  <c r="T177" i="5"/>
  <c r="T177" i="4"/>
  <c r="V127" i="5"/>
  <c r="V127" i="4"/>
  <c r="T133" i="5"/>
  <c r="T133" i="4"/>
  <c r="T63" i="5"/>
  <c r="T63" i="4"/>
  <c r="T74" i="5"/>
  <c r="T74" i="4"/>
  <c r="U105" i="5"/>
  <c r="U105" i="4"/>
  <c r="S63" i="5"/>
  <c r="S63" i="4"/>
  <c r="K20" i="5"/>
  <c r="K20" i="4"/>
  <c r="K96" i="5"/>
  <c r="K96" i="4"/>
  <c r="K136" i="5"/>
  <c r="K136" i="4"/>
  <c r="K143" i="5"/>
  <c r="K143" i="4"/>
  <c r="K69" i="5"/>
  <c r="K69" i="4"/>
  <c r="K46" i="5"/>
  <c r="K46" i="4"/>
  <c r="K121" i="5"/>
  <c r="K121" i="4"/>
  <c r="K184" i="5"/>
  <c r="K184" i="4"/>
  <c r="K89" i="5"/>
  <c r="K89" i="4"/>
  <c r="J160" i="5"/>
  <c r="J160" i="4"/>
  <c r="K9" i="5"/>
  <c r="K9" i="4"/>
  <c r="K209" i="5"/>
  <c r="K209" i="4"/>
  <c r="K31" i="5"/>
  <c r="K31" i="4"/>
  <c r="J33" i="5"/>
  <c r="J33" i="4"/>
  <c r="J83" i="5"/>
  <c r="J83" i="4"/>
  <c r="J103" i="5"/>
  <c r="J103" i="4"/>
  <c r="J200" i="5"/>
  <c r="J200" i="4"/>
  <c r="J170" i="5"/>
  <c r="J170" i="4"/>
  <c r="J41" i="5"/>
  <c r="J41" i="4"/>
  <c r="AA38" i="5"/>
  <c r="AA38" i="4"/>
  <c r="AA110" i="5"/>
  <c r="AA110" i="4"/>
  <c r="AA182" i="5"/>
  <c r="AA182" i="4"/>
  <c r="AA77" i="5"/>
  <c r="AA77" i="4"/>
  <c r="Z129" i="5"/>
  <c r="Z129" i="4"/>
  <c r="AA104" i="5"/>
  <c r="AA104" i="4"/>
  <c r="AA90" i="5"/>
  <c r="AA90" i="4"/>
  <c r="Z22" i="4"/>
  <c r="Z22" i="5"/>
  <c r="Z94" i="5"/>
  <c r="Z94" i="4"/>
  <c r="Z166" i="5"/>
  <c r="Z166" i="4"/>
  <c r="Y24" i="5"/>
  <c r="Y24" i="4"/>
  <c r="Y96" i="5"/>
  <c r="Y96" i="4"/>
  <c r="AA75" i="4"/>
  <c r="AA75" i="5"/>
  <c r="AA159" i="5"/>
  <c r="AA159" i="4"/>
  <c r="Z37" i="5"/>
  <c r="Z37" i="4"/>
  <c r="Z109" i="5"/>
  <c r="Z109" i="4"/>
  <c r="Z181" i="5"/>
  <c r="Z181" i="4"/>
  <c r="Z74" i="5"/>
  <c r="Z74" i="4"/>
  <c r="Z146" i="5"/>
  <c r="Z146" i="4"/>
  <c r="Z4" i="4"/>
  <c r="Z4" i="5"/>
  <c r="Z51" i="5"/>
  <c r="Z51" i="4"/>
  <c r="Z123" i="5"/>
  <c r="Z123" i="4"/>
  <c r="Z195" i="5"/>
  <c r="Z195" i="4"/>
  <c r="Z88" i="5"/>
  <c r="Z88" i="4"/>
  <c r="AA81" i="5"/>
  <c r="AA81" i="4"/>
  <c r="AA153" i="5"/>
  <c r="AA153" i="4"/>
  <c r="Z6" i="5"/>
  <c r="Z6" i="4"/>
  <c r="AA22" i="5"/>
  <c r="AA22" i="4"/>
  <c r="AA94" i="5"/>
  <c r="AA94" i="4"/>
  <c r="AA166" i="5"/>
  <c r="AA166" i="4"/>
  <c r="Z19" i="5"/>
  <c r="Z19" i="4"/>
  <c r="Z91" i="5"/>
  <c r="Z91" i="4"/>
  <c r="Z163" i="5"/>
  <c r="Z163" i="4"/>
  <c r="AA47" i="5"/>
  <c r="AA47" i="4"/>
  <c r="AA131" i="5"/>
  <c r="AA131" i="4"/>
  <c r="AA203" i="5"/>
  <c r="AA203" i="4"/>
  <c r="Z44" i="5"/>
  <c r="Z44" i="4"/>
  <c r="Z116" i="5"/>
  <c r="Z116" i="4"/>
  <c r="Z188" i="5"/>
  <c r="Z188" i="4"/>
  <c r="Y192" i="5"/>
  <c r="Y192" i="4"/>
  <c r="AA96" i="5"/>
  <c r="AA96" i="4"/>
  <c r="AA168" i="5"/>
  <c r="AA168" i="4"/>
  <c r="Y35" i="5"/>
  <c r="Y35" i="4"/>
  <c r="Y107" i="5"/>
  <c r="Y107" i="4"/>
  <c r="Y179" i="5"/>
  <c r="Y179" i="4"/>
  <c r="X48" i="5"/>
  <c r="X48" i="4"/>
  <c r="X192" i="5"/>
  <c r="X192" i="4"/>
  <c r="W93" i="5"/>
  <c r="W93" i="4"/>
  <c r="X153" i="5"/>
  <c r="X153" i="4"/>
  <c r="X206" i="5"/>
  <c r="X206" i="4"/>
  <c r="X133" i="5"/>
  <c r="X133" i="4"/>
  <c r="W11" i="5"/>
  <c r="W11" i="4"/>
  <c r="Y110" i="5"/>
  <c r="Y110" i="4"/>
  <c r="X166" i="5"/>
  <c r="X166" i="4"/>
  <c r="W142" i="5"/>
  <c r="W142" i="4"/>
  <c r="X104" i="5"/>
  <c r="X104" i="4"/>
  <c r="X16" i="5"/>
  <c r="X16" i="4"/>
  <c r="X100" i="5"/>
  <c r="X100" i="4"/>
  <c r="X172" i="5"/>
  <c r="X172" i="4"/>
  <c r="W143" i="5"/>
  <c r="W143" i="4"/>
  <c r="Y64" i="5"/>
  <c r="Y64" i="4"/>
  <c r="Y184" i="5"/>
  <c r="Y184" i="4"/>
  <c r="X77" i="5"/>
  <c r="X77" i="4"/>
  <c r="X149" i="5"/>
  <c r="X149" i="4"/>
  <c r="W14" i="5"/>
  <c r="W14" i="4"/>
  <c r="X66" i="5"/>
  <c r="X66" i="4"/>
  <c r="X138" i="5"/>
  <c r="X138" i="4"/>
  <c r="X210" i="5"/>
  <c r="X210" i="4"/>
  <c r="X86" i="5"/>
  <c r="X86" i="4"/>
  <c r="W28" i="5"/>
  <c r="W28" i="4"/>
  <c r="W100" i="5"/>
  <c r="W100" i="4"/>
  <c r="Z71" i="5"/>
  <c r="Z71" i="4"/>
  <c r="Z143" i="5"/>
  <c r="Z143" i="4"/>
  <c r="Z215" i="5"/>
  <c r="Z215" i="4"/>
  <c r="X183" i="5"/>
  <c r="X183" i="4"/>
  <c r="X142" i="5"/>
  <c r="X142" i="4"/>
  <c r="X57" i="5"/>
  <c r="X57" i="4"/>
  <c r="W127" i="5"/>
  <c r="W127" i="4"/>
  <c r="V129" i="5"/>
  <c r="V129" i="4"/>
  <c r="X51" i="5"/>
  <c r="X51" i="4"/>
  <c r="X35" i="5"/>
  <c r="X35" i="4"/>
  <c r="X107" i="5"/>
  <c r="X107" i="4"/>
  <c r="X179" i="5"/>
  <c r="X179" i="4"/>
  <c r="W134" i="5"/>
  <c r="W134" i="4"/>
  <c r="V94" i="5"/>
  <c r="V94" i="4"/>
  <c r="V7" i="5"/>
  <c r="V7" i="4"/>
  <c r="V11" i="5"/>
  <c r="V11" i="4"/>
  <c r="V155" i="5"/>
  <c r="V155" i="4"/>
  <c r="U58" i="5"/>
  <c r="U58" i="4"/>
  <c r="V97" i="5"/>
  <c r="V97" i="4"/>
  <c r="T42" i="5"/>
  <c r="T42" i="4"/>
  <c r="T186" i="5"/>
  <c r="T186" i="4"/>
  <c r="W56" i="5"/>
  <c r="W56" i="4"/>
  <c r="W128" i="5"/>
  <c r="W128" i="4"/>
  <c r="W200" i="5"/>
  <c r="W200" i="4"/>
  <c r="W165" i="5"/>
  <c r="W165" i="4"/>
  <c r="U16" i="5"/>
  <c r="U16" i="4"/>
  <c r="U160" i="5"/>
  <c r="U160" i="4"/>
  <c r="W46" i="5"/>
  <c r="W46" i="4"/>
  <c r="W130" i="5"/>
  <c r="W130" i="4"/>
  <c r="V42" i="5"/>
  <c r="V42" i="4"/>
  <c r="V114" i="5"/>
  <c r="V114" i="4"/>
  <c r="V186" i="5"/>
  <c r="V186" i="4"/>
  <c r="T81" i="5"/>
  <c r="T81" i="4"/>
  <c r="W147" i="5"/>
  <c r="W147" i="4"/>
  <c r="V25" i="5"/>
  <c r="V25" i="4"/>
  <c r="W12" i="5"/>
  <c r="W12" i="4"/>
  <c r="W132" i="5"/>
  <c r="W132" i="4"/>
  <c r="W204" i="5"/>
  <c r="W204" i="4"/>
  <c r="W97" i="5"/>
  <c r="W97" i="4"/>
  <c r="W181" i="5"/>
  <c r="W181" i="4"/>
  <c r="T48" i="5"/>
  <c r="T48" i="4"/>
  <c r="T120" i="5"/>
  <c r="T120" i="4"/>
  <c r="T192" i="5"/>
  <c r="T192" i="4"/>
  <c r="T13" i="5"/>
  <c r="T13" i="4"/>
  <c r="T85" i="5"/>
  <c r="T85" i="4"/>
  <c r="T157" i="5"/>
  <c r="T157" i="4"/>
  <c r="T15" i="5"/>
  <c r="T15" i="4"/>
  <c r="T87" i="5"/>
  <c r="T87" i="4"/>
  <c r="T159" i="5"/>
  <c r="T159" i="4"/>
  <c r="S23" i="5"/>
  <c r="S23" i="4"/>
  <c r="S167" i="5"/>
  <c r="S167" i="4"/>
  <c r="U57" i="5"/>
  <c r="U57" i="4"/>
  <c r="U129" i="5"/>
  <c r="U129" i="4"/>
  <c r="U201" i="5"/>
  <c r="U201" i="4"/>
  <c r="U118" i="5"/>
  <c r="U118" i="4"/>
  <c r="U190" i="5"/>
  <c r="U190" i="4"/>
  <c r="U47" i="5"/>
  <c r="U47" i="4"/>
  <c r="U119" i="5"/>
  <c r="U119" i="4"/>
  <c r="U191" i="5"/>
  <c r="U191" i="4"/>
  <c r="R30" i="5"/>
  <c r="R30" i="4"/>
  <c r="R174" i="5"/>
  <c r="R174" i="4"/>
  <c r="T56" i="5"/>
  <c r="T56" i="4"/>
  <c r="T128" i="5"/>
  <c r="T128" i="4"/>
  <c r="T200" i="5"/>
  <c r="T200" i="4"/>
  <c r="T146" i="5"/>
  <c r="T146" i="4"/>
  <c r="T70" i="5"/>
  <c r="T70" i="4"/>
  <c r="T142" i="5"/>
  <c r="T142" i="4"/>
  <c r="T214" i="5"/>
  <c r="T214" i="4"/>
  <c r="U75" i="5"/>
  <c r="U75" i="4"/>
  <c r="U147" i="5"/>
  <c r="U147" i="4"/>
  <c r="T11" i="5"/>
  <c r="T11" i="4"/>
  <c r="T83" i="5"/>
  <c r="T83" i="4"/>
  <c r="T155" i="5"/>
  <c r="T155" i="4"/>
  <c r="S6" i="5"/>
  <c r="S6" i="4"/>
  <c r="S138" i="5"/>
  <c r="S138" i="4"/>
  <c r="S36" i="5"/>
  <c r="S36" i="4"/>
  <c r="S108" i="5"/>
  <c r="S108" i="4"/>
  <c r="S180" i="5"/>
  <c r="S180" i="4"/>
  <c r="R127" i="5"/>
  <c r="R127" i="4"/>
  <c r="R51" i="5"/>
  <c r="R51" i="4"/>
  <c r="R123" i="5"/>
  <c r="R123" i="4"/>
  <c r="R195" i="5"/>
  <c r="R195" i="4"/>
  <c r="R64" i="5"/>
  <c r="R64" i="4"/>
  <c r="R136" i="5"/>
  <c r="R136" i="4"/>
  <c r="R208" i="5"/>
  <c r="R208" i="4"/>
  <c r="S15" i="5"/>
  <c r="S15" i="4"/>
  <c r="S87" i="5"/>
  <c r="S87" i="4"/>
  <c r="S159" i="5"/>
  <c r="S159" i="4"/>
  <c r="S16" i="5"/>
  <c r="S16" i="4"/>
  <c r="S88" i="5"/>
  <c r="S88" i="4"/>
  <c r="S160" i="5"/>
  <c r="S160" i="4"/>
  <c r="N177" i="5"/>
  <c r="N177" i="4"/>
  <c r="S17" i="5"/>
  <c r="S17" i="4"/>
  <c r="S89" i="5"/>
  <c r="S89" i="4"/>
  <c r="S161" i="5"/>
  <c r="S161" i="4"/>
  <c r="R44" i="5"/>
  <c r="R44" i="4"/>
  <c r="R116" i="5"/>
  <c r="R116" i="4"/>
  <c r="R188" i="5"/>
  <c r="R188" i="4"/>
  <c r="S43" i="5"/>
  <c r="S43" i="4"/>
  <c r="S115" i="5"/>
  <c r="S115" i="4"/>
  <c r="S187" i="5"/>
  <c r="S187" i="4"/>
  <c r="R72" i="5"/>
  <c r="R72" i="4"/>
  <c r="R11" i="5"/>
  <c r="R11" i="4"/>
  <c r="R83" i="5"/>
  <c r="R83" i="4"/>
  <c r="R155" i="5"/>
  <c r="R155" i="4"/>
  <c r="N129" i="5"/>
  <c r="N129" i="4"/>
  <c r="R175" i="5"/>
  <c r="R175" i="4"/>
  <c r="M24" i="5"/>
  <c r="M24" i="4"/>
  <c r="M96" i="5"/>
  <c r="M96" i="4"/>
  <c r="M168" i="5"/>
  <c r="M168" i="4"/>
  <c r="N20" i="5"/>
  <c r="N20" i="4"/>
  <c r="N92" i="5"/>
  <c r="N92" i="4"/>
  <c r="M13" i="5"/>
  <c r="M13" i="4"/>
  <c r="M85" i="5"/>
  <c r="M85" i="4"/>
  <c r="M157" i="5"/>
  <c r="M157" i="4"/>
  <c r="M26" i="5"/>
  <c r="M26" i="4"/>
  <c r="M98" i="5"/>
  <c r="M98" i="4"/>
  <c r="M170" i="5"/>
  <c r="M170" i="4"/>
  <c r="M15" i="5"/>
  <c r="M15" i="4"/>
  <c r="M87" i="5"/>
  <c r="M87" i="4"/>
  <c r="M159" i="5"/>
  <c r="M159" i="4"/>
  <c r="N23" i="5"/>
  <c r="N23" i="4"/>
  <c r="N95" i="5"/>
  <c r="N95" i="4"/>
  <c r="N167" i="5"/>
  <c r="N167" i="4"/>
  <c r="M28" i="5"/>
  <c r="M28" i="4"/>
  <c r="M100" i="5"/>
  <c r="M100" i="4"/>
  <c r="M172" i="5"/>
  <c r="M172" i="4"/>
  <c r="M66" i="5"/>
  <c r="M66" i="4"/>
  <c r="M138" i="5"/>
  <c r="M138" i="4"/>
  <c r="M210" i="5"/>
  <c r="M210" i="4"/>
  <c r="N27" i="5"/>
  <c r="N27" i="4"/>
  <c r="N99" i="5"/>
  <c r="N99" i="4"/>
  <c r="N171" i="5"/>
  <c r="N171" i="4"/>
  <c r="M20" i="5"/>
  <c r="M20" i="4"/>
  <c r="M92" i="5"/>
  <c r="M92" i="4"/>
  <c r="M164" i="5"/>
  <c r="M164" i="4"/>
  <c r="N40" i="5"/>
  <c r="N40" i="4"/>
  <c r="N112" i="5"/>
  <c r="N112" i="4"/>
  <c r="N184" i="5"/>
  <c r="N184" i="4"/>
  <c r="M33" i="5"/>
  <c r="M33" i="4"/>
  <c r="M105" i="5"/>
  <c r="M105" i="4"/>
  <c r="M177" i="5"/>
  <c r="M177" i="4"/>
  <c r="N113" i="5"/>
  <c r="N113" i="4"/>
  <c r="M34" i="5"/>
  <c r="M34" i="4"/>
  <c r="M106" i="5"/>
  <c r="M106" i="4"/>
  <c r="M178" i="5"/>
  <c r="M178" i="4"/>
  <c r="N6" i="5"/>
  <c r="N6" i="4"/>
  <c r="N78" i="5"/>
  <c r="N78" i="4"/>
  <c r="N150" i="5"/>
  <c r="N150" i="4"/>
  <c r="M43" i="5"/>
  <c r="M43" i="4"/>
  <c r="M71" i="5"/>
  <c r="M71" i="4"/>
  <c r="M143" i="5"/>
  <c r="M143" i="4"/>
  <c r="M215" i="5"/>
  <c r="M215" i="4"/>
  <c r="L55" i="5"/>
  <c r="L55" i="4"/>
  <c r="L151" i="5"/>
  <c r="L151" i="4"/>
  <c r="L204" i="5"/>
  <c r="L204" i="4"/>
  <c r="K13" i="5"/>
  <c r="K13" i="4"/>
  <c r="J124" i="5"/>
  <c r="J124" i="4"/>
  <c r="J36" i="5"/>
  <c r="J36" i="4"/>
  <c r="AA99" i="5"/>
  <c r="AA99" i="4"/>
  <c r="AA51" i="5"/>
  <c r="AA51" i="4"/>
  <c r="AA135" i="5"/>
  <c r="AA135" i="4"/>
  <c r="Z171" i="5"/>
  <c r="Z171" i="4"/>
  <c r="AA201" i="5"/>
  <c r="AA201" i="4"/>
  <c r="Z211" i="5"/>
  <c r="Z211" i="4"/>
  <c r="AA144" i="5"/>
  <c r="AA144" i="4"/>
  <c r="W61" i="5"/>
  <c r="W61" i="4"/>
  <c r="X123" i="5"/>
  <c r="X123" i="4"/>
  <c r="X155" i="5"/>
  <c r="X155" i="4"/>
  <c r="T138" i="5"/>
  <c r="T138" i="4"/>
  <c r="W176" i="5"/>
  <c r="W176" i="4"/>
  <c r="W22" i="4"/>
  <c r="W22" i="5"/>
  <c r="V162" i="5"/>
  <c r="V162" i="4"/>
  <c r="V170" i="5"/>
  <c r="V170" i="4"/>
  <c r="T168" i="5"/>
  <c r="T168" i="4"/>
  <c r="U152" i="5"/>
  <c r="U152" i="4"/>
  <c r="U33" i="5"/>
  <c r="U33" i="4"/>
  <c r="U166" i="5"/>
  <c r="U166" i="4"/>
  <c r="S207" i="5"/>
  <c r="S207" i="4"/>
  <c r="K93" i="5"/>
  <c r="K93" i="4"/>
  <c r="K49" i="5"/>
  <c r="K49" i="4"/>
  <c r="K53" i="5"/>
  <c r="K53" i="4"/>
  <c r="J97" i="5"/>
  <c r="J97" i="4"/>
  <c r="K12" i="5"/>
  <c r="K12" i="4"/>
  <c r="K158" i="5"/>
  <c r="K158" i="4"/>
  <c r="K160" i="5"/>
  <c r="K160" i="4"/>
  <c r="K180" i="5"/>
  <c r="K180" i="4"/>
  <c r="K170" i="5"/>
  <c r="K170" i="4"/>
  <c r="J147" i="5"/>
  <c r="J147" i="4"/>
  <c r="K130" i="5"/>
  <c r="K130" i="4"/>
  <c r="K191" i="5"/>
  <c r="K191" i="4"/>
  <c r="K133" i="5"/>
  <c r="K133" i="4"/>
  <c r="J168" i="5"/>
  <c r="J168" i="4"/>
  <c r="J93" i="5"/>
  <c r="J93" i="4"/>
  <c r="K175" i="5"/>
  <c r="K175" i="4"/>
  <c r="K92" i="5"/>
  <c r="K92" i="4"/>
  <c r="J64" i="5"/>
  <c r="J64" i="4"/>
  <c r="J65" i="5"/>
  <c r="J65" i="4"/>
  <c r="J56" i="5"/>
  <c r="J56" i="4"/>
  <c r="K126" i="5"/>
  <c r="K126" i="4"/>
  <c r="J107" i="5"/>
  <c r="J107" i="4"/>
  <c r="AA5" i="5"/>
  <c r="AA5" i="4"/>
  <c r="AA55" i="5"/>
  <c r="AA55" i="4"/>
  <c r="AA32" i="5"/>
  <c r="AA32" i="4"/>
  <c r="K48" i="5"/>
  <c r="K48" i="4"/>
  <c r="K111" i="5"/>
  <c r="K111" i="4"/>
  <c r="K181" i="5"/>
  <c r="K181" i="4"/>
  <c r="K58" i="5"/>
  <c r="K58" i="4"/>
  <c r="K206" i="5"/>
  <c r="K206" i="4"/>
  <c r="K216" i="5"/>
  <c r="K216" i="4"/>
  <c r="K217" i="5"/>
  <c r="K217" i="4"/>
  <c r="K61" i="5"/>
  <c r="K61" i="4"/>
  <c r="K33" i="5"/>
  <c r="K33" i="4"/>
  <c r="K104" i="5"/>
  <c r="K104" i="4"/>
  <c r="K142" i="5"/>
  <c r="K142" i="4"/>
  <c r="J210" i="5"/>
  <c r="J210" i="4"/>
  <c r="K203" i="5"/>
  <c r="K203" i="4"/>
  <c r="K39" i="5"/>
  <c r="K39" i="4"/>
  <c r="K25" i="5"/>
  <c r="K25" i="4"/>
  <c r="J84" i="5"/>
  <c r="J84" i="4"/>
  <c r="J43" i="5"/>
  <c r="J43" i="4"/>
  <c r="J16" i="5"/>
  <c r="J16" i="4"/>
  <c r="K187" i="5"/>
  <c r="K187" i="4"/>
  <c r="J69" i="5"/>
  <c r="J69" i="4"/>
  <c r="J134" i="5"/>
  <c r="J134" i="4"/>
  <c r="J71" i="5"/>
  <c r="J71" i="4"/>
  <c r="J101" i="5"/>
  <c r="J101" i="4"/>
  <c r="J115" i="5"/>
  <c r="J115" i="4"/>
  <c r="J68" i="5"/>
  <c r="J68" i="4"/>
  <c r="J212" i="5"/>
  <c r="J212" i="4"/>
  <c r="K138" i="5"/>
  <c r="K138" i="4"/>
  <c r="J81" i="5"/>
  <c r="J81" i="4"/>
  <c r="J167" i="5"/>
  <c r="J167" i="4"/>
  <c r="J18" i="5"/>
  <c r="J18" i="4"/>
  <c r="Z141" i="5"/>
  <c r="Z141" i="4"/>
  <c r="Z100" i="5"/>
  <c r="Z100" i="4"/>
  <c r="X10" i="5"/>
  <c r="X10" i="4"/>
  <c r="X60" i="5"/>
  <c r="X60" i="4"/>
  <c r="X204" i="5"/>
  <c r="X204" i="4"/>
  <c r="W105" i="5"/>
  <c r="W105" i="4"/>
  <c r="X145" i="5"/>
  <c r="X145" i="4"/>
  <c r="W35" i="5"/>
  <c r="W35" i="4"/>
  <c r="Y122" i="5"/>
  <c r="Y122" i="4"/>
  <c r="W154" i="5"/>
  <c r="W154" i="4"/>
  <c r="X176" i="5"/>
  <c r="X176" i="4"/>
  <c r="W155" i="5"/>
  <c r="W155" i="4"/>
  <c r="X20" i="5"/>
  <c r="X20" i="4"/>
  <c r="W62" i="5"/>
  <c r="W62" i="4"/>
  <c r="X68" i="5"/>
  <c r="X68" i="4"/>
  <c r="W175" i="5"/>
  <c r="W175" i="4"/>
  <c r="V141" i="5"/>
  <c r="V141" i="4"/>
  <c r="V106" i="5"/>
  <c r="V106" i="4"/>
  <c r="V151" i="5"/>
  <c r="V151" i="4"/>
  <c r="V23" i="5"/>
  <c r="V23" i="4"/>
  <c r="V167" i="5"/>
  <c r="V167" i="4"/>
  <c r="T54" i="5"/>
  <c r="T54" i="4"/>
  <c r="T198" i="5"/>
  <c r="T198" i="4"/>
  <c r="V91" i="5"/>
  <c r="V91" i="4"/>
  <c r="T93" i="5"/>
  <c r="T93" i="4"/>
  <c r="S35" i="5"/>
  <c r="S35" i="4"/>
  <c r="S179" i="5"/>
  <c r="S179" i="4"/>
  <c r="R42" i="5"/>
  <c r="R42" i="4"/>
  <c r="R186" i="5"/>
  <c r="R186" i="4"/>
  <c r="S150" i="5"/>
  <c r="S150" i="4"/>
  <c r="R216" i="5"/>
  <c r="R216" i="4"/>
  <c r="M4" i="5"/>
  <c r="M4" i="4"/>
</calcChain>
</file>

<file path=xl/sharedStrings.xml><?xml version="1.0" encoding="utf-8"?>
<sst xmlns="http://schemas.openxmlformats.org/spreadsheetml/2006/main" count="4174" uniqueCount="451">
  <si>
    <t>overall</t>
  </si>
  <si>
    <t>tenured</t>
  </si>
  <si>
    <t>pre-tenure</t>
  </si>
  <si>
    <t>ntt</t>
  </si>
  <si>
    <t>full</t>
  </si>
  <si>
    <t>associate</t>
  </si>
  <si>
    <t>men</t>
  </si>
  <si>
    <t>women</t>
  </si>
  <si>
    <t>white</t>
  </si>
  <si>
    <t>foc</t>
  </si>
  <si>
    <t>Rochester Institute of Technology</t>
  </si>
  <si>
    <t>population</t>
  </si>
  <si>
    <t>respondents</t>
  </si>
  <si>
    <t>response rate</t>
  </si>
  <si>
    <t>Overall</t>
  </si>
  <si>
    <t>Tenure Status</t>
  </si>
  <si>
    <t>Rank</t>
  </si>
  <si>
    <t>Gender</t>
  </si>
  <si>
    <t>Race</t>
  </si>
  <si>
    <t>Tenure status</t>
  </si>
  <si>
    <t>Division</t>
  </si>
  <si>
    <t>RIT (without Division)</t>
  </si>
  <si>
    <t>non-tenure-track</t>
  </si>
  <si>
    <t>faculty of color</t>
  </si>
  <si>
    <t>Mean</t>
  </si>
  <si>
    <t>SD</t>
  </si>
  <si>
    <t>Valid N</t>
  </si>
  <si>
    <t>Benchmark: Nature of Work Research</t>
  </si>
  <si>
    <t>Q45B</t>
  </si>
  <si>
    <t>Time spent on research</t>
  </si>
  <si>
    <t>N&lt;5</t>
  </si>
  <si>
    <t>Q80A</t>
  </si>
  <si>
    <t>Expectations for finding external funding</t>
  </si>
  <si>
    <t>Q80B</t>
  </si>
  <si>
    <t>Influence over focus of research</t>
  </si>
  <si>
    <t>Q80C</t>
  </si>
  <si>
    <t>Quality of grad students to support research</t>
  </si>
  <si>
    <t>Q80D</t>
  </si>
  <si>
    <t>Support for research</t>
  </si>
  <si>
    <t>Q80E</t>
  </si>
  <si>
    <t>Support for engaging undergrads in research</t>
  </si>
  <si>
    <t>Q85A</t>
  </si>
  <si>
    <t>Support for obtaining grants (pre-award)</t>
  </si>
  <si>
    <t>Q85B</t>
  </si>
  <si>
    <t>Support for maintaining grants (post-award)</t>
  </si>
  <si>
    <t>Q85C</t>
  </si>
  <si>
    <t>Support for securing grad student assistance</t>
  </si>
  <si>
    <t>Q85D</t>
  </si>
  <si>
    <t>Support for travel to present/conduct research</t>
  </si>
  <si>
    <t>Q85E</t>
  </si>
  <si>
    <t>Availability of course release for research</t>
  </si>
  <si>
    <t>Benchmark: Nature of Work: Service</t>
  </si>
  <si>
    <t>Q45C</t>
  </si>
  <si>
    <t>Time spent on service</t>
  </si>
  <si>
    <t>Q55B</t>
  </si>
  <si>
    <t>Support for faculty in leadership roles</t>
  </si>
  <si>
    <t>Q60A</t>
  </si>
  <si>
    <t>Number of committees</t>
  </si>
  <si>
    <t>Q60B</t>
  </si>
  <si>
    <t>Attractiveness of committees</t>
  </si>
  <si>
    <t>Q60C</t>
  </si>
  <si>
    <t>Discretion to choose committees</t>
  </si>
  <si>
    <t>Q60D</t>
  </si>
  <si>
    <t>Equitability of committee assignments</t>
  </si>
  <si>
    <t>Q60E</t>
  </si>
  <si>
    <t>Number of student advisees</t>
  </si>
  <si>
    <t>Q60H</t>
  </si>
  <si>
    <t>The support institution has offered to be a good advisor</t>
  </si>
  <si>
    <t>Q60I</t>
  </si>
  <si>
    <t>Equitability of advising responsibilities</t>
  </si>
  <si>
    <t>Benchmark: Nature of Work: Teaching</t>
  </si>
  <si>
    <t>Q45A</t>
  </si>
  <si>
    <t>Time spent on teaching</t>
  </si>
  <si>
    <t>Q70A</t>
  </si>
  <si>
    <t>Number of courses taught</t>
  </si>
  <si>
    <t>Q70B</t>
  </si>
  <si>
    <t>Level of courses taught</t>
  </si>
  <si>
    <t>Q70C</t>
  </si>
  <si>
    <t>Discretion over course content</t>
  </si>
  <si>
    <t>Q70D</t>
  </si>
  <si>
    <t>Number of students in classes taught</t>
  </si>
  <si>
    <t>Q70E</t>
  </si>
  <si>
    <t>Quality of students taught</t>
  </si>
  <si>
    <t>Q70H</t>
  </si>
  <si>
    <t>Equitability of distribution of teaching load</t>
  </si>
  <si>
    <t>Q70I</t>
  </si>
  <si>
    <t>Quality of grad students to support teaching</t>
  </si>
  <si>
    <t>Q70J</t>
  </si>
  <si>
    <t>Teaching schedule</t>
  </si>
  <si>
    <t>Q70K</t>
  </si>
  <si>
    <t>Addressing diverse learning stles</t>
  </si>
  <si>
    <t>Q70L</t>
  </si>
  <si>
    <t>Addressing students' learning</t>
  </si>
  <si>
    <t>Q70M</t>
  </si>
  <si>
    <t>Developing online/hybrid courses</t>
  </si>
  <si>
    <t>Q70N</t>
  </si>
  <si>
    <t>Teaching online/hybrid courses</t>
  </si>
  <si>
    <t>Q45D</t>
  </si>
  <si>
    <t>Time spent on outreach</t>
  </si>
  <si>
    <t>Q45E</t>
  </si>
  <si>
    <t>Time spent on administrative tasks</t>
  </si>
  <si>
    <t>Q55A</t>
  </si>
  <si>
    <t>Ability to balance teaching/research/service</t>
  </si>
  <si>
    <t>Benchmark: Facilities and work resources</t>
  </si>
  <si>
    <t>Q70F</t>
  </si>
  <si>
    <t>Support for improving teaching</t>
  </si>
  <si>
    <t>Q90A</t>
  </si>
  <si>
    <t>Office</t>
  </si>
  <si>
    <t>Q90B</t>
  </si>
  <si>
    <t>Laboratory, research, studio space</t>
  </si>
  <si>
    <t>Q90C</t>
  </si>
  <si>
    <t>Equipment</t>
  </si>
  <si>
    <t>Q90D</t>
  </si>
  <si>
    <t>Classrooms</t>
  </si>
  <si>
    <t>Q90E</t>
  </si>
  <si>
    <t>Library resources</t>
  </si>
  <si>
    <t>Q90F</t>
  </si>
  <si>
    <t>Computing and technical support</t>
  </si>
  <si>
    <t>Q90H</t>
  </si>
  <si>
    <t>Clerical/administrative support</t>
  </si>
  <si>
    <t>Benchmark: Personal and family policies</t>
  </si>
  <si>
    <t>Q200A</t>
  </si>
  <si>
    <t>Right balance between professional/personal</t>
  </si>
  <si>
    <t>Q200B</t>
  </si>
  <si>
    <t>Inst. does what it can for work/life compatibility</t>
  </si>
  <si>
    <t>Q95D</t>
  </si>
  <si>
    <t>Housing benefits</t>
  </si>
  <si>
    <t>Q95E</t>
  </si>
  <si>
    <t>Tuition waivers, remission, or exchange</t>
  </si>
  <si>
    <t>Q95F</t>
  </si>
  <si>
    <t>Spousal/partner hiring program</t>
  </si>
  <si>
    <t>Q95G</t>
  </si>
  <si>
    <t>Childcare</t>
  </si>
  <si>
    <t>Q95H</t>
  </si>
  <si>
    <t>Eldercare</t>
  </si>
  <si>
    <t>Q95J</t>
  </si>
  <si>
    <t>Family medical/parental leave</t>
  </si>
  <si>
    <t>Q95K</t>
  </si>
  <si>
    <t>Flexible workload/modified duties</t>
  </si>
  <si>
    <t>Q95L</t>
  </si>
  <si>
    <t>Stop-the-clock policies</t>
  </si>
  <si>
    <t>Q95N</t>
  </si>
  <si>
    <t>Parking</t>
  </si>
  <si>
    <t>Benchmark: Health and retirement benefits</t>
  </si>
  <si>
    <t>Q95A</t>
  </si>
  <si>
    <t>Health benefits for yourself</t>
  </si>
  <si>
    <t>Q95B</t>
  </si>
  <si>
    <t>Health benefits for family</t>
  </si>
  <si>
    <t>Q95C</t>
  </si>
  <si>
    <t>Retirement benefits</t>
  </si>
  <si>
    <t>Q95I</t>
  </si>
  <si>
    <t>Phased retirement options</t>
  </si>
  <si>
    <t>Q90G</t>
  </si>
  <si>
    <t>Salary</t>
  </si>
  <si>
    <t>Benchmark: Interdisciplinary work</t>
  </si>
  <si>
    <t>Q100A</t>
  </si>
  <si>
    <t>Budgets encourage interdiscip. work</t>
  </si>
  <si>
    <t>Q100B</t>
  </si>
  <si>
    <t>Facilities conducive to interdiscip. work</t>
  </si>
  <si>
    <t>Q100C</t>
  </si>
  <si>
    <t>Interdiscip. work is rewarded in merit</t>
  </si>
  <si>
    <t>Q100D</t>
  </si>
  <si>
    <t>Interdiscip. work is rewarded in promotion</t>
  </si>
  <si>
    <t>Q100E</t>
  </si>
  <si>
    <t>Interdiscip. work is rewarded in tenure</t>
  </si>
  <si>
    <t>Q100G</t>
  </si>
  <si>
    <t>Dept. knows how to evaluate interdiscip. work</t>
  </si>
  <si>
    <t>Benchmark: Collaboration</t>
  </si>
  <si>
    <t>Q105A</t>
  </si>
  <si>
    <t>Opportunities for collab. within dept.</t>
  </si>
  <si>
    <t>Q105E</t>
  </si>
  <si>
    <t>Opportunities for collab. outside dept.</t>
  </si>
  <si>
    <t>Q105D</t>
  </si>
  <si>
    <t>Opportunities for collab. outside inst.</t>
  </si>
  <si>
    <t>Benchmark: Mentoring</t>
  </si>
  <si>
    <t>Q125A</t>
  </si>
  <si>
    <t>Effectiveness of mentoring within dept.</t>
  </si>
  <si>
    <t>Q125B</t>
  </si>
  <si>
    <t>Effectiveness of mentoring outside dept.</t>
  </si>
  <si>
    <t>Q130A</t>
  </si>
  <si>
    <t>Mentoring of pre-tenure faculty</t>
  </si>
  <si>
    <t>Q130B</t>
  </si>
  <si>
    <t>Mentoring of associate faculty</t>
  </si>
  <si>
    <t>Q130C</t>
  </si>
  <si>
    <t>Support for faculty to be good mentors</t>
  </si>
  <si>
    <t>Q115</t>
  </si>
  <si>
    <t>Being a mentor is fulfilling</t>
  </si>
  <si>
    <t>Q120A</t>
  </si>
  <si>
    <t>Importance of mentoring within dept.</t>
  </si>
  <si>
    <t>Q120B</t>
  </si>
  <si>
    <t>Importance of mentoring outside dept.</t>
  </si>
  <si>
    <t>Q120C</t>
  </si>
  <si>
    <t>Importance of mentoring outside inst.</t>
  </si>
  <si>
    <t>Q125C</t>
  </si>
  <si>
    <t>Effectiveness of mentoring outside the inst.</t>
  </si>
  <si>
    <t>Q100F</t>
  </si>
  <si>
    <t>Interdisciplinary work rewarded in appointment process</t>
  </si>
  <si>
    <t>Q130D</t>
  </si>
  <si>
    <t>Mentoring of non-tenure-track faculty</t>
  </si>
  <si>
    <t>Q99</t>
  </si>
  <si>
    <t>Interest in teaching/research with faculty outside discipline</t>
  </si>
  <si>
    <t>Benchmark: Tenure policies</t>
  </si>
  <si>
    <t>Q136A</t>
  </si>
  <si>
    <t>Clarity of tenure process</t>
  </si>
  <si>
    <t>Q136B</t>
  </si>
  <si>
    <t>Clarity of tenure criteria</t>
  </si>
  <si>
    <t>Q136C</t>
  </si>
  <si>
    <t>Clarity of tenure standards</t>
  </si>
  <si>
    <t>Q136D</t>
  </si>
  <si>
    <t>Clarity of body of evidence for deciding tenure</t>
  </si>
  <si>
    <t>Q136E</t>
  </si>
  <si>
    <t>Clarity of whether I will achieve tenure</t>
  </si>
  <si>
    <t>Q139A</t>
  </si>
  <si>
    <t>Consistency of messages about tenure</t>
  </si>
  <si>
    <t>Q139B</t>
  </si>
  <si>
    <t>Tenure decisions are performance-based</t>
  </si>
  <si>
    <t>Benchmark: Tenure clarity</t>
  </si>
  <si>
    <t>Q137A</t>
  </si>
  <si>
    <t>Clarity of expectations: Scholar</t>
  </si>
  <si>
    <t>Q137B</t>
  </si>
  <si>
    <t>Clarity of expectations: Teacher</t>
  </si>
  <si>
    <t>Q137C</t>
  </si>
  <si>
    <t>Clarity of expectations: Advisor</t>
  </si>
  <si>
    <t>Q137D</t>
  </si>
  <si>
    <t>Clarity of expectations: Colleague</t>
  </si>
  <si>
    <t>Q137E</t>
  </si>
  <si>
    <t>Clarity of expectations: Campus citizen</t>
  </si>
  <si>
    <t>Q137F</t>
  </si>
  <si>
    <t>Clarity of expectations: Broader community</t>
  </si>
  <si>
    <t>Benchmark: Promotion</t>
  </si>
  <si>
    <t>Q135B</t>
  </si>
  <si>
    <t>Dept. culture encourages promotion</t>
  </si>
  <si>
    <t>Q135C</t>
  </si>
  <si>
    <t>Reasonable expectations: Promotion</t>
  </si>
  <si>
    <t>Q140A</t>
  </si>
  <si>
    <t>Clarity of promotion process</t>
  </si>
  <si>
    <t>Q140B</t>
  </si>
  <si>
    <t>Clarity of promotion criteria</t>
  </si>
  <si>
    <t>Q140C</t>
  </si>
  <si>
    <t>Clarity of promotion standards</t>
  </si>
  <si>
    <t>Q140D</t>
  </si>
  <si>
    <t>Clarity of body of evidence for promotion</t>
  </si>
  <si>
    <t>Q140E</t>
  </si>
  <si>
    <t>Clarity of time frame for promotion</t>
  </si>
  <si>
    <t>Q140F</t>
  </si>
  <si>
    <t>Clarity of whether I will be promoted</t>
  </si>
  <si>
    <t>Q170A</t>
  </si>
  <si>
    <t>Priorities are stated consistently</t>
  </si>
  <si>
    <t>Q170C</t>
  </si>
  <si>
    <t>Priorities are acted on consistently</t>
  </si>
  <si>
    <t>Q170D</t>
  </si>
  <si>
    <t>Changed priorities negatively affect my work**</t>
  </si>
  <si>
    <t>Benchmark: Leadership: Senior</t>
  </si>
  <si>
    <t>Q180A</t>
  </si>
  <si>
    <t>Pres/Chancellor: Pace of decision making</t>
  </si>
  <si>
    <t>Q180B</t>
  </si>
  <si>
    <t>Pres/Chancellor: Stated priorities</t>
  </si>
  <si>
    <t>Q180C</t>
  </si>
  <si>
    <t>Pres/Chancellor: Communication of priorities</t>
  </si>
  <si>
    <t>Q180L</t>
  </si>
  <si>
    <t>CAO: Pace of decision making</t>
  </si>
  <si>
    <t>Q180M</t>
  </si>
  <si>
    <t>CAO: Stated priorities</t>
  </si>
  <si>
    <t>Q180N</t>
  </si>
  <si>
    <t>CAO: Communication of priorities</t>
  </si>
  <si>
    <t>Q180O</t>
  </si>
  <si>
    <t>CAO: Ensuring faculty input</t>
  </si>
  <si>
    <t>Q175C</t>
  </si>
  <si>
    <t>CAO: Support in adapting to change</t>
  </si>
  <si>
    <t>Benchmark: Leadership: Divisional</t>
  </si>
  <si>
    <t>Q185D</t>
  </si>
  <si>
    <t>Dean: Pace of decision making</t>
  </si>
  <si>
    <t>Q185E</t>
  </si>
  <si>
    <t>Dean: Stated priorities</t>
  </si>
  <si>
    <t>Q185F</t>
  </si>
  <si>
    <t>Dean: Communication of priorities</t>
  </si>
  <si>
    <t>Q185G</t>
  </si>
  <si>
    <t>Dean: Ensuring faculty input</t>
  </si>
  <si>
    <t>Q175A</t>
  </si>
  <si>
    <t>Dean: Support in adapting to change</t>
  </si>
  <si>
    <t>Benchmark: Leadership: Departmental</t>
  </si>
  <si>
    <t>Q185H</t>
  </si>
  <si>
    <t>Head/Chair: Pace of decision making</t>
  </si>
  <si>
    <t>Q185I</t>
  </si>
  <si>
    <t>Head/Chair: Stated priorities</t>
  </si>
  <si>
    <t>Q185J</t>
  </si>
  <si>
    <t>Head/Chair: Communication of priorities</t>
  </si>
  <si>
    <t>Q185K</t>
  </si>
  <si>
    <t>Head/Chair: Ensuring faculty input</t>
  </si>
  <si>
    <t>Q185L</t>
  </si>
  <si>
    <t>Head/Chair: Fairness in evaluating work</t>
  </si>
  <si>
    <t>Q175B</t>
  </si>
  <si>
    <t>Head/Chair: Support in adapting to change</t>
  </si>
  <si>
    <t>Leadership: Faculty</t>
  </si>
  <si>
    <t>Q186A</t>
  </si>
  <si>
    <t>Faculty leadership pace of decision making</t>
  </si>
  <si>
    <t>Q186B</t>
  </si>
  <si>
    <t>Faculty leadership stated priorities</t>
  </si>
  <si>
    <t>Q186C</t>
  </si>
  <si>
    <t>Faculty leadership communication of priorities</t>
  </si>
  <si>
    <t>Q186D</t>
  </si>
  <si>
    <t>Faculty leadership ensuring faculty voices in decision making</t>
  </si>
  <si>
    <t>Governance: Trust</t>
  </si>
  <si>
    <t>Q188B</t>
  </si>
  <si>
    <t>I understand how to voice opinions about policies</t>
  </si>
  <si>
    <t>Q188C</t>
  </si>
  <si>
    <t>Cear rules about the roles of faculty and administration</t>
  </si>
  <si>
    <t>Q189B_D</t>
  </si>
  <si>
    <t>Faculty and admin follow rules of engagement</t>
  </si>
  <si>
    <t>Q189B_E</t>
  </si>
  <si>
    <t>Faculty and admin have an open system of communication</t>
  </si>
  <si>
    <t>Q189B_G</t>
  </si>
  <si>
    <t>Faculty and admin discuss difficult issues in good faith</t>
  </si>
  <si>
    <t>Governance: Shared Purpose</t>
  </si>
  <si>
    <t>Q189A_D</t>
  </si>
  <si>
    <t>Imporant decisions are not made until there is consensus</t>
  </si>
  <si>
    <t>Q189A_E</t>
  </si>
  <si>
    <t>Admin ensures sufficient time for faculty input</t>
  </si>
  <si>
    <t>Q189B_C</t>
  </si>
  <si>
    <t>Faculty and admin respectfully consider the other's view</t>
  </si>
  <si>
    <t>Q189B_F</t>
  </si>
  <si>
    <t>Faculty and admin have a shared sense of responsibility</t>
  </si>
  <si>
    <t>Governance: Understanding</t>
  </si>
  <si>
    <t>Q188A</t>
  </si>
  <si>
    <t>Faculty governance structures offer opportunities for input</t>
  </si>
  <si>
    <t>Q189A_F</t>
  </si>
  <si>
    <t>Admin communicate rationale for important decisions</t>
  </si>
  <si>
    <t>Q189B_A</t>
  </si>
  <si>
    <t>Faculty and admin have equal say in decisions</t>
  </si>
  <si>
    <t>Q189B_B</t>
  </si>
  <si>
    <t>Faculty and admin define decision criteria together</t>
  </si>
  <si>
    <t>Governance: Adaptability</t>
  </si>
  <si>
    <t>Q188D</t>
  </si>
  <si>
    <t>Shared governance holds up in unusual circumstances</t>
  </si>
  <si>
    <t>Q188E</t>
  </si>
  <si>
    <t>Institution regularly reviews effectiveness of governance</t>
  </si>
  <si>
    <t>Q189A_C</t>
  </si>
  <si>
    <t>Institution cultivates new faculty leaders</t>
  </si>
  <si>
    <t>Governance: Productivity</t>
  </si>
  <si>
    <t>Q187B</t>
  </si>
  <si>
    <t>Overall effectiveness of shared governance</t>
  </si>
  <si>
    <t>Q189A_A</t>
  </si>
  <si>
    <t>My committees make measureable progress towards goals</t>
  </si>
  <si>
    <t>Q189A_B</t>
  </si>
  <si>
    <t>Public recognition of progress</t>
  </si>
  <si>
    <t>Benchmark: Departmental collegiality</t>
  </si>
  <si>
    <t>Q200C</t>
  </si>
  <si>
    <t>Colleagues support work/life balance</t>
  </si>
  <si>
    <t>Q200D</t>
  </si>
  <si>
    <t>Meeting times compatible with personal needs</t>
  </si>
  <si>
    <t>Q205B</t>
  </si>
  <si>
    <t>Amount of personal interaction w/Pre-tenure</t>
  </si>
  <si>
    <t>Q205C</t>
  </si>
  <si>
    <t>How well you fit</t>
  </si>
  <si>
    <t>Q205E</t>
  </si>
  <si>
    <t>Amount of personal interaction w/Tenured</t>
  </si>
  <si>
    <t>Q210A</t>
  </si>
  <si>
    <t>Colleagues pitch in when needed</t>
  </si>
  <si>
    <t>Q210C</t>
  </si>
  <si>
    <t>Dept. is collegial</t>
  </si>
  <si>
    <t>Q212A</t>
  </si>
  <si>
    <t>Colleagues committed to diversity/inclusion</t>
  </si>
  <si>
    <t>Benchmark: Departmental engagement</t>
  </si>
  <si>
    <t>Q190A</t>
  </si>
  <si>
    <t>Discussions of undergrad student learning</t>
  </si>
  <si>
    <t>Q190B</t>
  </si>
  <si>
    <t>Discussions of grad student learning</t>
  </si>
  <si>
    <t>Q190C</t>
  </si>
  <si>
    <t>Discussions of effective teaching practices</t>
  </si>
  <si>
    <t>Q190D</t>
  </si>
  <si>
    <t>Discussions of effective use of technology</t>
  </si>
  <si>
    <t>Q190E</t>
  </si>
  <si>
    <t>Discussions of current research methods</t>
  </si>
  <si>
    <t>Q205A</t>
  </si>
  <si>
    <t>Amount of professional interaction w/Pre-tenure</t>
  </si>
  <si>
    <t>Q205D</t>
  </si>
  <si>
    <t>Amount of professional interaction w/Tenured</t>
  </si>
  <si>
    <t>Benchmark: Departmental quality</t>
  </si>
  <si>
    <t>Q195A</t>
  </si>
  <si>
    <t>Intellectual vitality of tenured faculty</t>
  </si>
  <si>
    <t>Q195B</t>
  </si>
  <si>
    <t>Intellectual vitality of pre-tenure faculty</t>
  </si>
  <si>
    <t>Q195C</t>
  </si>
  <si>
    <t>Scholarly productivity of tenured faculty</t>
  </si>
  <si>
    <t>Q195D</t>
  </si>
  <si>
    <t>Scholarly productivity of pre-tenure faculty</t>
  </si>
  <si>
    <t>Q195G</t>
  </si>
  <si>
    <t>Teaching effectiveness of tenured faculty</t>
  </si>
  <si>
    <t>Q195H</t>
  </si>
  <si>
    <t>Teaching effectiveness of pre-tenure faculty</t>
  </si>
  <si>
    <t>Q240B</t>
  </si>
  <si>
    <t>Dept. is successful at faculty recruitment</t>
  </si>
  <si>
    <t>Q240C</t>
  </si>
  <si>
    <t>Dept. is successful at faculty retention</t>
  </si>
  <si>
    <t>Q240D</t>
  </si>
  <si>
    <t>Dept. addresses sub-standard performance</t>
  </si>
  <si>
    <t>Benchmark: Appreciation and recognition</t>
  </si>
  <si>
    <t>Q215A</t>
  </si>
  <si>
    <t>Recognition: For teaching</t>
  </si>
  <si>
    <t>Q215B</t>
  </si>
  <si>
    <t>Recognition: For advising</t>
  </si>
  <si>
    <t>Q215C</t>
  </si>
  <si>
    <t>Recognition: For scholarship</t>
  </si>
  <si>
    <t>Q215D</t>
  </si>
  <si>
    <t>Recognition: For service</t>
  </si>
  <si>
    <t>Q215E</t>
  </si>
  <si>
    <t>Recognition: For outreach</t>
  </si>
  <si>
    <t>Q215I</t>
  </si>
  <si>
    <t>Recognition: From colleagues</t>
  </si>
  <si>
    <t>Q215J</t>
  </si>
  <si>
    <t>Recognition: From CAO</t>
  </si>
  <si>
    <t>Q215K</t>
  </si>
  <si>
    <t>Recognition: From Dean</t>
  </si>
  <si>
    <t>Q215L</t>
  </si>
  <si>
    <t>Recognition: From Head/Chair</t>
  </si>
  <si>
    <t>Q220A</t>
  </si>
  <si>
    <t>School/college is valued by Pres/Provost</t>
  </si>
  <si>
    <t>Q220B</t>
  </si>
  <si>
    <t>Dept. is valued by Pres/Provost</t>
  </si>
  <si>
    <t>Q245A</t>
  </si>
  <si>
    <t>CAO cares about faculty of my rank</t>
  </si>
  <si>
    <t>Q240A</t>
  </si>
  <si>
    <t>Outside offers are necessary in negotiations</t>
  </si>
  <si>
    <t>Q212B</t>
  </si>
  <si>
    <t>Visible leadership for support of diversity</t>
  </si>
  <si>
    <t>Q245D</t>
  </si>
  <si>
    <t>I would again choose this institution</t>
  </si>
  <si>
    <t>Q250A</t>
  </si>
  <si>
    <t>Department as a place to work</t>
  </si>
  <si>
    <t>Q250B</t>
  </si>
  <si>
    <t>Institution as a place to work</t>
  </si>
  <si>
    <t>short name</t>
  </si>
  <si>
    <t>effect size</t>
  </si>
  <si>
    <t>External Analysis (division compared to rest of institution)</t>
  </si>
  <si>
    <t>concern</t>
  </si>
  <si>
    <t>strength</t>
  </si>
  <si>
    <t>Tenured vs pre-ten</t>
  </si>
  <si>
    <t>Tenured vs NTT</t>
  </si>
  <si>
    <t>Full vs Assoc</t>
  </si>
  <si>
    <t>Men vs Women</t>
  </si>
  <si>
    <t>White vs FOC</t>
  </si>
  <si>
    <t>ten to pre-ten</t>
  </si>
  <si>
    <t>tenured to ntt</t>
  </si>
  <si>
    <t>full to assoc</t>
  </si>
  <si>
    <t>men to women</t>
  </si>
  <si>
    <t>white to foc</t>
  </si>
  <si>
    <t>Internal Comparisons (subgroup comparisons within the division)</t>
  </si>
  <si>
    <t>assoc</t>
  </si>
  <si>
    <t>Change over time analysis</t>
  </si>
  <si>
    <t>item</t>
  </si>
  <si>
    <t>National Technical Institute for the Deaf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</si>
</sst>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0" borderId="0" xfId="5" applyNumberFormat="1" applyFont="1" applyAlignment="1">
      <alignment horizontal="center" vertical="center" wrapText="1"/>
    </xf>
    <xf numFmtId="1" fontId="7" fillId="0" borderId="0" xfId="5" applyNumberFormat="1" applyFont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8" fillId="0" borderId="2" xfId="6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0" fontId="8" fillId="0" borderId="2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6" applyNumberFormat="1" applyFont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7" applyFont="1" applyAlignment="1">
      <alignment horizontal="left" wrapText="1"/>
    </xf>
    <xf numFmtId="2" fontId="5" fillId="0" borderId="0" xfId="0" applyNumberFormat="1" applyFont="1" applyAlignment="1">
      <alignment horizontal="center"/>
    </xf>
    <xf numFmtId="164" fontId="9" fillId="0" borderId="0" xfId="6" applyNumberFormat="1" applyFont="1" applyAlignment="1">
      <alignment horizontal="left" wrapText="1"/>
    </xf>
    <xf numFmtId="0" fontId="5" fillId="0" borderId="2" xfId="0" applyFont="1" applyBorder="1"/>
    <xf numFmtId="0" fontId="7" fillId="3" borderId="0" xfId="6" applyFont="1" applyFill="1" applyAlignment="1">
      <alignment horizontal="left" wrapText="1"/>
    </xf>
    <xf numFmtId="164" fontId="8" fillId="3" borderId="0" xfId="6" applyNumberFormat="1" applyFont="1" applyFill="1" applyAlignment="1">
      <alignment horizontal="left" wrapText="1"/>
    </xf>
    <xf numFmtId="2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7" fillId="3" borderId="0" xfId="7" applyFont="1" applyFill="1" applyAlignment="1">
      <alignment horizontal="left" wrapText="1"/>
    </xf>
    <xf numFmtId="164" fontId="9" fillId="3" borderId="0" xfId="6" applyNumberFormat="1" applyFont="1" applyFill="1" applyAlignment="1">
      <alignment horizontal="left" wrapText="1"/>
    </xf>
    <xf numFmtId="0" fontId="5" fillId="3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3" borderId="0" xfId="6" applyFont="1" applyFill="1" applyAlignment="1">
      <alignment horizontal="left" vertical="center" wrapText="1"/>
    </xf>
    <xf numFmtId="0" fontId="9" fillId="3" borderId="0" xfId="7" applyFont="1" applyFill="1" applyAlignment="1">
      <alignment horizontal="left" vertical="center" wrapText="1"/>
    </xf>
    <xf numFmtId="0" fontId="7" fillId="3" borderId="0" xfId="6" applyFont="1" applyFill="1" applyAlignment="1">
      <alignment horizontal="left" vertical="center" wrapText="1"/>
    </xf>
    <xf numFmtId="0" fontId="7" fillId="3" borderId="0" xfId="7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164" fontId="8" fillId="0" borderId="2" xfId="6" applyNumberFormat="1" applyFont="1" applyBorder="1" applyAlignment="1">
      <alignment horizontal="left" vertical="center" wrapText="1"/>
    </xf>
    <xf numFmtId="164" fontId="9" fillId="0" borderId="2" xfId="6" applyNumberFormat="1" applyFont="1" applyBorder="1" applyAlignment="1">
      <alignment horizontal="left" vertical="center" wrapText="1"/>
    </xf>
    <xf numFmtId="0" fontId="7" fillId="0" borderId="2" xfId="6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10" fillId="0" borderId="0" xfId="0" applyFont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</cellXfs>
  <cellStyles count="8">
    <cellStyle name="Normal" xfId="0" builtinId="0"/>
    <cellStyle name="Normal_Sheet12_1" xfId="2" xr:uid="{26E408C0-D724-471B-8B8C-D7C048CAD76F}"/>
    <cellStyle name="Percent" xfId="1" builtinId="5"/>
    <cellStyle name="style1481301518368" xfId="4" xr:uid="{7A54DCBB-C2EF-4B3E-87EE-A3E958CAB6DE}"/>
    <cellStyle name="style1481301518610" xfId="3" xr:uid="{329BB83B-3754-4665-B6F5-F27F2271D336}"/>
    <cellStyle name="style1481301518888" xfId="5" xr:uid="{041BC511-0376-4BC1-B17E-750B4BFE8B87}"/>
    <cellStyle name="style1481301519091" xfId="6" xr:uid="{BC9AB3A1-A14C-418A-A09A-794A59EDD4B9}"/>
    <cellStyle name="style1481301519130" xfId="7" xr:uid="{E03DE76E-1C84-408E-90CC-B038BB66E282}"/>
  </cellStyles>
  <dxfs count="20"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color theme="0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color theme="0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7D1E-D4F0-4371-A495-18C0BFF972DE}">
  <dimension ref="A1:M15"/>
  <sheetViews>
    <sheetView tabSelected="1" workbookViewId="0"/>
  </sheetViews>
  <sheetFormatPr defaultRowHeight="12.5" x14ac:dyDescent="0.25"/>
  <cols>
    <col min="1" max="1" width="42" style="1" bestFit="1" customWidth="1"/>
    <col min="2" max="2" width="8.7265625" style="1"/>
    <col min="3" max="3" width="12.6328125" style="1" bestFit="1" customWidth="1"/>
    <col min="4" max="16384" width="8.7265625" style="1"/>
  </cols>
  <sheetData>
    <row r="1" spans="1:13" ht="13" x14ac:dyDescent="0.3">
      <c r="A1" s="50" t="s">
        <v>450</v>
      </c>
    </row>
    <row r="3" spans="1:13" ht="17.5" customHeight="1" x14ac:dyDescent="0.25">
      <c r="C3" s="54"/>
      <c r="D3" s="53" t="s">
        <v>0</v>
      </c>
      <c r="E3" s="53" t="s">
        <v>1</v>
      </c>
      <c r="F3" s="53" t="s">
        <v>2</v>
      </c>
      <c r="G3" s="53" t="s">
        <v>3</v>
      </c>
      <c r="H3" s="53" t="s">
        <v>4</v>
      </c>
      <c r="I3" s="53" t="s">
        <v>5</v>
      </c>
      <c r="J3" s="53" t="s">
        <v>6</v>
      </c>
      <c r="K3" s="53" t="s">
        <v>7</v>
      </c>
      <c r="L3" s="53" t="s">
        <v>8</v>
      </c>
      <c r="M3" s="53" t="s">
        <v>9</v>
      </c>
    </row>
    <row r="4" spans="1:13" x14ac:dyDescent="0.25">
      <c r="A4" s="60" t="s">
        <v>10</v>
      </c>
      <c r="B4" s="60">
        <v>2019</v>
      </c>
      <c r="C4" s="51" t="s">
        <v>11</v>
      </c>
      <c r="D4" s="56">
        <v>978</v>
      </c>
      <c r="E4" s="56">
        <v>535</v>
      </c>
      <c r="F4" s="56">
        <v>148</v>
      </c>
      <c r="G4" s="56">
        <v>295</v>
      </c>
      <c r="H4" s="56">
        <v>249</v>
      </c>
      <c r="I4" s="56">
        <v>277</v>
      </c>
      <c r="J4" s="56">
        <v>625</v>
      </c>
      <c r="K4" s="56">
        <v>353</v>
      </c>
      <c r="L4" s="56">
        <v>733</v>
      </c>
      <c r="M4" s="56">
        <v>245</v>
      </c>
    </row>
    <row r="5" spans="1:13" x14ac:dyDescent="0.25">
      <c r="A5" s="60"/>
      <c r="B5" s="60"/>
      <c r="C5" s="51" t="s">
        <v>12</v>
      </c>
      <c r="D5" s="56">
        <v>487</v>
      </c>
      <c r="E5" s="56">
        <v>303</v>
      </c>
      <c r="F5" s="56">
        <v>65</v>
      </c>
      <c r="G5" s="56">
        <v>119</v>
      </c>
      <c r="H5" s="56">
        <v>146</v>
      </c>
      <c r="I5" s="56">
        <v>155</v>
      </c>
      <c r="J5" s="56">
        <v>300</v>
      </c>
      <c r="K5" s="56">
        <v>187</v>
      </c>
      <c r="L5" s="56">
        <v>364</v>
      </c>
      <c r="M5" s="56">
        <v>123</v>
      </c>
    </row>
    <row r="6" spans="1:13" x14ac:dyDescent="0.25">
      <c r="A6" s="60"/>
      <c r="B6" s="60"/>
      <c r="C6" s="51" t="s">
        <v>13</v>
      </c>
      <c r="D6" s="57">
        <v>0.49795501022494887</v>
      </c>
      <c r="E6" s="57">
        <v>0.56635514018691591</v>
      </c>
      <c r="F6" s="57">
        <v>0.4391891891891892</v>
      </c>
      <c r="G6" s="57">
        <v>0.4033898305084746</v>
      </c>
      <c r="H6" s="57">
        <v>0.58634538152610438</v>
      </c>
      <c r="I6" s="57">
        <v>0.55956678700361007</v>
      </c>
      <c r="J6" s="57">
        <v>0.48</v>
      </c>
      <c r="K6" s="57">
        <v>0.52974504249291787</v>
      </c>
      <c r="L6" s="57">
        <v>0.49658935879945432</v>
      </c>
      <c r="M6" s="57">
        <v>0.50204081632653064</v>
      </c>
    </row>
    <row r="7" spans="1:13" x14ac:dyDescent="0.25">
      <c r="A7" s="60"/>
      <c r="B7" s="60">
        <v>2023</v>
      </c>
      <c r="C7" s="52" t="s">
        <v>11</v>
      </c>
      <c r="D7" s="55">
        <v>947</v>
      </c>
      <c r="E7" s="55">
        <v>499</v>
      </c>
      <c r="F7" s="55">
        <v>141</v>
      </c>
      <c r="G7" s="55">
        <v>307</v>
      </c>
      <c r="H7" s="55">
        <v>250</v>
      </c>
      <c r="I7" s="55">
        <v>246</v>
      </c>
      <c r="J7" s="55">
        <v>582</v>
      </c>
      <c r="K7" s="55">
        <v>352</v>
      </c>
      <c r="L7" s="55">
        <v>680</v>
      </c>
      <c r="M7" s="55">
        <v>267</v>
      </c>
    </row>
    <row r="8" spans="1:13" x14ac:dyDescent="0.25">
      <c r="A8" s="60"/>
      <c r="B8" s="60"/>
      <c r="C8" s="52" t="s">
        <v>12</v>
      </c>
      <c r="D8" s="55">
        <v>449</v>
      </c>
      <c r="E8" s="55">
        <v>260</v>
      </c>
      <c r="F8" s="55">
        <v>58</v>
      </c>
      <c r="G8" s="55">
        <v>131</v>
      </c>
      <c r="H8" s="55">
        <v>131</v>
      </c>
      <c r="I8" s="55">
        <v>129</v>
      </c>
      <c r="J8" s="55">
        <v>247</v>
      </c>
      <c r="K8" s="55">
        <v>191</v>
      </c>
      <c r="L8" s="55">
        <v>333</v>
      </c>
      <c r="M8" s="55">
        <v>116</v>
      </c>
    </row>
    <row r="9" spans="1:13" x14ac:dyDescent="0.25">
      <c r="A9" s="60"/>
      <c r="B9" s="60"/>
      <c r="C9" s="52" t="s">
        <v>13</v>
      </c>
      <c r="D9" s="58">
        <v>0.47</v>
      </c>
      <c r="E9" s="58">
        <v>0.52</v>
      </c>
      <c r="F9" s="58">
        <v>0.41</v>
      </c>
      <c r="G9" s="58">
        <v>0.43</v>
      </c>
      <c r="H9" s="58">
        <v>0.52</v>
      </c>
      <c r="I9" s="58">
        <v>0.52</v>
      </c>
      <c r="J9" s="58">
        <v>0.42</v>
      </c>
      <c r="K9" s="58">
        <v>0.54</v>
      </c>
      <c r="L9" s="58">
        <v>0.49</v>
      </c>
      <c r="M9" s="58">
        <v>0.43</v>
      </c>
    </row>
    <row r="10" spans="1:13" x14ac:dyDescent="0.25">
      <c r="A10" s="61" t="s">
        <v>450</v>
      </c>
      <c r="B10" s="60">
        <v>2019</v>
      </c>
      <c r="C10" s="51" t="s">
        <v>11</v>
      </c>
      <c r="D10" s="56">
        <v>143</v>
      </c>
      <c r="E10" s="56">
        <v>58</v>
      </c>
      <c r="F10" s="56">
        <v>11</v>
      </c>
      <c r="G10" s="56">
        <v>74</v>
      </c>
      <c r="H10" s="56">
        <v>16</v>
      </c>
      <c r="I10" s="56">
        <v>30</v>
      </c>
      <c r="J10" s="56">
        <v>68</v>
      </c>
      <c r="K10" s="56">
        <v>75</v>
      </c>
      <c r="L10" s="56">
        <v>118</v>
      </c>
      <c r="M10" s="56">
        <v>25</v>
      </c>
    </row>
    <row r="11" spans="1:13" x14ac:dyDescent="0.25">
      <c r="A11" s="61"/>
      <c r="B11" s="60"/>
      <c r="C11" s="51" t="s">
        <v>12</v>
      </c>
      <c r="D11" s="56">
        <v>66</v>
      </c>
      <c r="E11" s="56">
        <v>33</v>
      </c>
      <c r="F11" s="56">
        <v>5</v>
      </c>
      <c r="G11" s="56">
        <v>28</v>
      </c>
      <c r="H11" s="56">
        <v>14</v>
      </c>
      <c r="I11" s="56">
        <v>15</v>
      </c>
      <c r="J11" s="56">
        <v>32</v>
      </c>
      <c r="K11" s="56">
        <v>34</v>
      </c>
      <c r="L11" s="56">
        <v>51</v>
      </c>
      <c r="M11" s="56">
        <v>15</v>
      </c>
    </row>
    <row r="12" spans="1:13" x14ac:dyDescent="0.25">
      <c r="A12" s="61"/>
      <c r="B12" s="60"/>
      <c r="C12" s="51" t="s">
        <v>13</v>
      </c>
      <c r="D12" s="57">
        <v>0.46153846153846156</v>
      </c>
      <c r="E12" s="57">
        <v>0.56896551724137934</v>
      </c>
      <c r="F12" s="57">
        <v>0.45454545454545453</v>
      </c>
      <c r="G12" s="57">
        <v>0.3783783783783784</v>
      </c>
      <c r="H12" s="57">
        <v>0.875</v>
      </c>
      <c r="I12" s="57">
        <v>0.5</v>
      </c>
      <c r="J12" s="57">
        <v>0.47058823529411764</v>
      </c>
      <c r="K12" s="57">
        <v>0.45333333333333331</v>
      </c>
      <c r="L12" s="57">
        <v>0.43220338983050849</v>
      </c>
      <c r="M12" s="57">
        <v>0.6</v>
      </c>
    </row>
    <row r="13" spans="1:13" x14ac:dyDescent="0.25">
      <c r="A13" s="61"/>
      <c r="B13" s="60">
        <v>2023</v>
      </c>
      <c r="C13" s="52" t="s">
        <v>11</v>
      </c>
      <c r="D13" s="55">
        <v>116</v>
      </c>
      <c r="E13" s="55">
        <v>41</v>
      </c>
      <c r="F13" s="55" t="s">
        <v>30</v>
      </c>
      <c r="G13" s="55">
        <v>66</v>
      </c>
      <c r="H13" s="55">
        <v>10</v>
      </c>
      <c r="I13" s="55">
        <v>26</v>
      </c>
      <c r="J13" s="55">
        <v>49</v>
      </c>
      <c r="K13" s="55">
        <v>65</v>
      </c>
      <c r="L13" s="55">
        <v>96</v>
      </c>
      <c r="M13" s="55">
        <v>20</v>
      </c>
    </row>
    <row r="14" spans="1:13" x14ac:dyDescent="0.25">
      <c r="A14" s="61"/>
      <c r="B14" s="60"/>
      <c r="C14" s="52" t="s">
        <v>12</v>
      </c>
      <c r="D14" s="55">
        <v>53</v>
      </c>
      <c r="E14" s="55">
        <v>22</v>
      </c>
      <c r="F14" s="55" t="s">
        <v>30</v>
      </c>
      <c r="G14" s="55">
        <v>27</v>
      </c>
      <c r="H14" s="55">
        <v>5</v>
      </c>
      <c r="I14" s="55">
        <v>15</v>
      </c>
      <c r="J14" s="55">
        <v>21</v>
      </c>
      <c r="K14" s="55">
        <v>30</v>
      </c>
      <c r="L14" s="55">
        <v>43</v>
      </c>
      <c r="M14" s="55">
        <v>10</v>
      </c>
    </row>
    <row r="15" spans="1:13" x14ac:dyDescent="0.25">
      <c r="A15" s="61"/>
      <c r="B15" s="60"/>
      <c r="C15" s="52" t="s">
        <v>13</v>
      </c>
      <c r="D15" s="58">
        <v>0.46</v>
      </c>
      <c r="E15" s="58">
        <v>0.54</v>
      </c>
      <c r="F15" s="55" t="s">
        <v>30</v>
      </c>
      <c r="G15" s="58">
        <v>0.41</v>
      </c>
      <c r="H15" s="58">
        <v>0.5</v>
      </c>
      <c r="I15" s="58">
        <v>0.57999999999999996</v>
      </c>
      <c r="J15" s="58">
        <v>0.43</v>
      </c>
      <c r="K15" s="58">
        <v>0.46</v>
      </c>
      <c r="L15" s="58">
        <v>0.45</v>
      </c>
      <c r="M15" s="58">
        <v>0.5</v>
      </c>
    </row>
  </sheetData>
  <sheetProtection algorithmName="SHA-512" hashValue="ROIag8m57Q90txZPY9LISjTjs+CWwarTzR13cI0VnjLh9Og5E5XZlXE/Fb56fstFBEVFIT2ideCxNMluYe09jA==" saltValue="OOvvGkhchv0oZ0p/6kn41w==" spinCount="100000" sheet="1" objects="1" scenarios="1"/>
  <mergeCells count="6">
    <mergeCell ref="A4:A9"/>
    <mergeCell ref="B4:B6"/>
    <mergeCell ref="B7:B9"/>
    <mergeCell ref="A10:A15"/>
    <mergeCell ref="B10:B12"/>
    <mergeCell ref="B13:B1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9725-B683-48A3-9F17-FB91ADCC0B95}">
  <dimension ref="A1:AA217"/>
  <sheetViews>
    <sheetView workbookViewId="0">
      <selection activeCell="P1" sqref="P1"/>
    </sheetView>
  </sheetViews>
  <sheetFormatPr defaultRowHeight="11.5" x14ac:dyDescent="0.25"/>
  <cols>
    <col min="1" max="1" width="8.7265625" style="25"/>
    <col min="2" max="2" width="48.7265625" style="25" customWidth="1"/>
    <col min="3" max="3" width="22.6328125" style="25" hidden="1" customWidth="1"/>
    <col min="4" max="14" width="8.7265625" style="25"/>
    <col min="15" max="15" width="0" style="25" hidden="1" customWidth="1"/>
    <col min="16" max="16" width="8.7265625" style="25"/>
    <col min="17" max="17" width="48.7265625" style="25" customWidth="1"/>
    <col min="18" max="16384" width="8.7265625" style="25"/>
  </cols>
  <sheetData>
    <row r="1" spans="1:27" x14ac:dyDescent="0.25">
      <c r="A1" s="59" t="s">
        <v>450</v>
      </c>
      <c r="B1" s="27"/>
      <c r="C1" s="27"/>
      <c r="D1" s="62"/>
      <c r="E1" s="62"/>
      <c r="F1" s="62"/>
      <c r="G1" s="62"/>
      <c r="P1" s="59" t="s">
        <v>450</v>
      </c>
      <c r="Q1" s="27"/>
    </row>
    <row r="2" spans="1:27" ht="52" customHeight="1" x14ac:dyDescent="0.25">
      <c r="A2" s="27"/>
      <c r="B2" s="27"/>
      <c r="C2" s="27"/>
      <c r="D2" s="64" t="s">
        <v>20</v>
      </c>
      <c r="E2" s="64"/>
      <c r="F2" s="64" t="s">
        <v>21</v>
      </c>
      <c r="G2" s="64"/>
      <c r="H2" s="63" t="s">
        <v>433</v>
      </c>
      <c r="I2" s="63"/>
      <c r="J2" s="63" t="s">
        <v>446</v>
      </c>
      <c r="K2" s="63"/>
      <c r="L2" s="63"/>
      <c r="M2" s="63"/>
      <c r="N2" s="63"/>
      <c r="P2" s="27"/>
      <c r="Q2" s="27"/>
      <c r="R2" s="64" t="s">
        <v>448</v>
      </c>
      <c r="S2" s="64"/>
      <c r="T2" s="64"/>
      <c r="U2" s="64"/>
      <c r="V2" s="64"/>
      <c r="W2" s="64"/>
      <c r="X2" s="64"/>
      <c r="Y2" s="64"/>
      <c r="Z2" s="64"/>
      <c r="AA2" s="64"/>
    </row>
    <row r="3" spans="1:27" ht="23" x14ac:dyDescent="0.25">
      <c r="A3" s="22" t="s">
        <v>449</v>
      </c>
      <c r="B3" s="22" t="s">
        <v>431</v>
      </c>
      <c r="C3" s="22" t="s">
        <v>432</v>
      </c>
      <c r="D3" s="22" t="s">
        <v>24</v>
      </c>
      <c r="E3" s="22" t="s">
        <v>25</v>
      </c>
      <c r="F3" s="22" t="s">
        <v>24</v>
      </c>
      <c r="G3" s="22" t="s">
        <v>25</v>
      </c>
      <c r="H3" s="23" t="s">
        <v>434</v>
      </c>
      <c r="I3" s="23" t="s">
        <v>435</v>
      </c>
      <c r="J3" s="26" t="s">
        <v>441</v>
      </c>
      <c r="K3" s="26" t="s">
        <v>442</v>
      </c>
      <c r="L3" s="26" t="s">
        <v>443</v>
      </c>
      <c r="M3" s="26" t="s">
        <v>444</v>
      </c>
      <c r="N3" s="26" t="s">
        <v>445</v>
      </c>
      <c r="P3" s="22" t="s">
        <v>449</v>
      </c>
      <c r="Q3" s="22" t="s">
        <v>431</v>
      </c>
      <c r="R3" s="22" t="s">
        <v>0</v>
      </c>
      <c r="S3" s="22" t="s">
        <v>1</v>
      </c>
      <c r="T3" s="22" t="s">
        <v>2</v>
      </c>
      <c r="U3" s="22" t="s">
        <v>3</v>
      </c>
      <c r="V3" s="22" t="s">
        <v>4</v>
      </c>
      <c r="W3" s="22" t="s">
        <v>447</v>
      </c>
      <c r="X3" s="22" t="s">
        <v>6</v>
      </c>
      <c r="Y3" s="22" t="s">
        <v>7</v>
      </c>
      <c r="Z3" s="22" t="s">
        <v>8</v>
      </c>
      <c r="AA3" s="22" t="s">
        <v>9</v>
      </c>
    </row>
    <row r="4" spans="1:27" s="35" customFormat="1" ht="13.5" customHeight="1" x14ac:dyDescent="0.25">
      <c r="A4" s="42"/>
      <c r="B4" s="40" t="s">
        <v>27</v>
      </c>
      <c r="C4" s="33">
        <f>IF(D4="N&lt;5","N&lt;5",IF(F4="N&lt;5","N&lt;5",((D4-F4)/G4)))</f>
        <v>9.4206888114024816E-3</v>
      </c>
      <c r="D4" s="44">
        <f>Division!C6</f>
        <v>2.8997999999999999</v>
      </c>
      <c r="E4" s="44">
        <f>Division!D6</f>
        <v>0.91200999999999999</v>
      </c>
      <c r="F4" s="44">
        <f>Division!F6</f>
        <v>2.8921000000000001</v>
      </c>
      <c r="G4" s="44">
        <f>Division!G6</f>
        <v>0.81735000000000002</v>
      </c>
      <c r="H4" s="65" t="str">
        <f>IF(OR(C4&gt;0.1,C4&lt;-0.1),C4,"")</f>
        <v/>
      </c>
      <c r="I4" s="65"/>
      <c r="J4" s="38" t="str">
        <f>Division!BS6</f>
        <v>N&lt;5
N&lt;5</v>
      </c>
      <c r="K4" s="38" t="str">
        <f>Division!BX6</f>
        <v>tenured
small</v>
      </c>
      <c r="L4" s="38" t="str">
        <f>Division!CC6</f>
        <v>assoc
large</v>
      </c>
      <c r="M4" s="38" t="str">
        <f>Division!CH6</f>
        <v xml:space="preserve">
</v>
      </c>
      <c r="N4" s="38" t="str">
        <f>Division!CM6</f>
        <v xml:space="preserve">
</v>
      </c>
      <c r="P4" s="32"/>
      <c r="Q4" s="40" t="s">
        <v>27</v>
      </c>
      <c r="R4" s="38" t="str">
        <f>Division!CR6</f>
        <v>+
large</v>
      </c>
      <c r="S4" s="38" t="str">
        <f>Division!CW6</f>
        <v>+
large</v>
      </c>
      <c r="T4" s="38" t="str">
        <f>Division!DB6</f>
        <v>N&lt;5
N&lt;5</v>
      </c>
      <c r="U4" s="38" t="str">
        <f>Division!DG6</f>
        <v>+
small</v>
      </c>
      <c r="V4" s="38" t="str">
        <f>Division!DL6</f>
        <v>+
large</v>
      </c>
      <c r="W4" s="38" t="str">
        <f>Division!DQ6</f>
        <v>+
moderate</v>
      </c>
      <c r="X4" s="38" t="str">
        <f>Division!DV6</f>
        <v>+
large</v>
      </c>
      <c r="Y4" s="38" t="str">
        <f>Division!EA6</f>
        <v>+
moderate</v>
      </c>
      <c r="Z4" s="38" t="str">
        <f>Division!EF6</f>
        <v>+
moderate</v>
      </c>
      <c r="AA4" s="38" t="str">
        <f>Division!EK6</f>
        <v>+
large</v>
      </c>
    </row>
    <row r="5" spans="1:27" ht="13.5" hidden="1" customHeight="1" x14ac:dyDescent="0.25">
      <c r="A5" s="13" t="s">
        <v>28</v>
      </c>
      <c r="B5" s="21" t="s">
        <v>29</v>
      </c>
      <c r="C5" s="30">
        <f>IF(D5="N&lt;5","N&lt;5",IF(F5="N&lt;5","N&lt;5",((D5-F5)/G5)))</f>
        <v>-0.24096385542168661</v>
      </c>
      <c r="D5" s="4">
        <f>Division!C7</f>
        <v>2.77</v>
      </c>
      <c r="E5" s="4">
        <f>Division!D7</f>
        <v>1.165</v>
      </c>
      <c r="F5" s="4">
        <f>Division!F7</f>
        <v>3.05</v>
      </c>
      <c r="G5" s="4">
        <f>Division!G7</f>
        <v>1.1619999999999999</v>
      </c>
      <c r="H5" s="62">
        <f t="shared" ref="H5:H68" si="0">IF(OR(C5&gt;0.1,C5&lt;-0.1),C5,"")</f>
        <v>-0.24096385542168661</v>
      </c>
      <c r="I5" s="62"/>
      <c r="J5" s="39" t="str">
        <f>Division!BS7</f>
        <v>N&lt;5
N&lt;5</v>
      </c>
      <c r="K5" s="39" t="str">
        <f>Division!BX7</f>
        <v>ntt
small</v>
      </c>
      <c r="L5" s="39" t="str">
        <f>Division!CC7</f>
        <v>assoc
large</v>
      </c>
      <c r="M5" s="39" t="str">
        <f>Division!CH7</f>
        <v>women
moderate</v>
      </c>
      <c r="N5" s="39" t="str">
        <f>Division!CM7</f>
        <v>foc
large</v>
      </c>
      <c r="P5" s="28" t="s">
        <v>28</v>
      </c>
      <c r="Q5" s="21" t="s">
        <v>29</v>
      </c>
      <c r="R5" s="39" t="str">
        <f>Division!CR7</f>
        <v>+
large</v>
      </c>
      <c r="S5" s="39" t="str">
        <f>Division!CW7</f>
        <v>+
large</v>
      </c>
      <c r="T5" s="39" t="str">
        <f>Division!DB7</f>
        <v>N&lt;5
N&lt;5</v>
      </c>
      <c r="U5" s="39" t="str">
        <f>Division!DG7</f>
        <v>+
moderate</v>
      </c>
      <c r="V5" s="39" t="str">
        <f>Division!DL7</f>
        <v>N&lt;5
N&lt;5</v>
      </c>
      <c r="W5" s="39" t="str">
        <f>Division!DQ7</f>
        <v>+
large</v>
      </c>
      <c r="X5" s="39" t="str">
        <f>Division!DV7</f>
        <v>+
moderate</v>
      </c>
      <c r="Y5" s="39" t="str">
        <f>Division!EA7</f>
        <v>+
large</v>
      </c>
      <c r="Z5" s="39" t="str">
        <f>Division!EF7</f>
        <v>+
moderate</v>
      </c>
      <c r="AA5" s="39" t="str">
        <f>Division!EK7</f>
        <v>+
large</v>
      </c>
    </row>
    <row r="6" spans="1:27" ht="13.5" hidden="1" customHeight="1" x14ac:dyDescent="0.25">
      <c r="A6" s="13" t="s">
        <v>31</v>
      </c>
      <c r="B6" s="21" t="s">
        <v>32</v>
      </c>
      <c r="C6" s="30">
        <f t="shared" ref="C6:C69" si="1">IF(D6="N&lt;5","N&lt;5",IF(F6="N&lt;5","N&lt;5",((D6-F6)/G6)))</f>
        <v>3.514938488576453E-2</v>
      </c>
      <c r="D6" s="4">
        <f>Division!C8</f>
        <v>2.87</v>
      </c>
      <c r="E6" s="4">
        <f>Division!D8</f>
        <v>1.254</v>
      </c>
      <c r="F6" s="4">
        <f>Division!F8</f>
        <v>2.83</v>
      </c>
      <c r="G6" s="4">
        <f>Division!G8</f>
        <v>1.1379999999999999</v>
      </c>
      <c r="H6" s="62" t="str">
        <f t="shared" si="0"/>
        <v/>
      </c>
      <c r="I6" s="62"/>
      <c r="J6" s="39" t="str">
        <f>Division!BS8</f>
        <v>N&lt;5
N&lt;5</v>
      </c>
      <c r="K6" s="39" t="str">
        <f>Division!BX8</f>
        <v xml:space="preserve">
</v>
      </c>
      <c r="L6" s="39" t="str">
        <f>Division!CC8</f>
        <v>assoc
small</v>
      </c>
      <c r="M6" s="39" t="str">
        <f>Division!CH8</f>
        <v>women
small</v>
      </c>
      <c r="N6" s="39" t="str">
        <f>Division!CM8</f>
        <v xml:space="preserve">
</v>
      </c>
      <c r="P6" s="28" t="s">
        <v>31</v>
      </c>
      <c r="Q6" s="21" t="s">
        <v>32</v>
      </c>
      <c r="R6" s="39" t="str">
        <f>Division!CR8</f>
        <v>+
small</v>
      </c>
      <c r="S6" s="39" t="str">
        <f>Division!CW8</f>
        <v>+
moderate</v>
      </c>
      <c r="T6" s="39" t="str">
        <f>Division!DB8</f>
        <v>N&lt;5
N&lt;5</v>
      </c>
      <c r="U6" s="39" t="str">
        <f>Division!DG8</f>
        <v>-
small</v>
      </c>
      <c r="V6" s="39" t="str">
        <f>Division!DL8</f>
        <v>N&lt;5
N&lt;5</v>
      </c>
      <c r="W6" s="39" t="str">
        <f>Division!DQ8</f>
        <v>-
small</v>
      </c>
      <c r="X6" s="39" t="str">
        <f>Division!DV8</f>
        <v>+
small</v>
      </c>
      <c r="Y6" s="39" t="str">
        <f>Division!EA8</f>
        <v>-
small</v>
      </c>
      <c r="Z6" s="39" t="str">
        <f>Division!EF8</f>
        <v>+
small</v>
      </c>
      <c r="AA6" s="39" t="str">
        <f>Division!EK8</f>
        <v>-
small</v>
      </c>
    </row>
    <row r="7" spans="1:27" ht="13.5" hidden="1" customHeight="1" x14ac:dyDescent="0.25">
      <c r="A7" s="13" t="s">
        <v>33</v>
      </c>
      <c r="B7" s="21" t="s">
        <v>34</v>
      </c>
      <c r="C7" s="30">
        <f t="shared" si="1"/>
        <v>-0.41972717733473186</v>
      </c>
      <c r="D7" s="4">
        <f>Division!C9</f>
        <v>3.62</v>
      </c>
      <c r="E7" s="4">
        <f>Division!D9</f>
        <v>1.208</v>
      </c>
      <c r="F7" s="4">
        <f>Division!F9</f>
        <v>4.0199999999999996</v>
      </c>
      <c r="G7" s="4">
        <f>Division!G9</f>
        <v>0.95299999999999996</v>
      </c>
      <c r="H7" s="62">
        <f t="shared" si="0"/>
        <v>-0.41972717733473186</v>
      </c>
      <c r="I7" s="62"/>
      <c r="J7" s="39" t="str">
        <f>Division!BS9</f>
        <v>N&lt;5
N&lt;5</v>
      </c>
      <c r="K7" s="39" t="str">
        <f>Division!BX9</f>
        <v>ntt
moderate</v>
      </c>
      <c r="L7" s="39" t="str">
        <f>Division!CC9</f>
        <v>assoc
large</v>
      </c>
      <c r="M7" s="39" t="str">
        <f>Division!CH9</f>
        <v xml:space="preserve">
</v>
      </c>
      <c r="N7" s="39" t="str">
        <f>Division!CM9</f>
        <v>white
small</v>
      </c>
      <c r="P7" s="28" t="s">
        <v>33</v>
      </c>
      <c r="Q7" s="21" t="s">
        <v>34</v>
      </c>
      <c r="R7" s="39" t="str">
        <f>Division!CR9</f>
        <v>+
small</v>
      </c>
      <c r="S7" s="39" t="str">
        <f>Division!CW9</f>
        <v>+
small</v>
      </c>
      <c r="T7" s="39" t="str">
        <f>Division!DB9</f>
        <v>N&lt;5
N&lt;5</v>
      </c>
      <c r="U7" s="39" t="str">
        <f>Division!DG9</f>
        <v>+
moderate</v>
      </c>
      <c r="V7" s="39" t="str">
        <f>Division!DL9</f>
        <v>N&lt;5
N&lt;5</v>
      </c>
      <c r="W7" s="39" t="str">
        <f>Division!DQ9</f>
        <v>+
small</v>
      </c>
      <c r="X7" s="39" t="str">
        <f>Division!DV9</f>
        <v>+
moderate</v>
      </c>
      <c r="Y7" s="39" t="str">
        <f>Division!EA9</f>
        <v>+
small</v>
      </c>
      <c r="Z7" s="39" t="str">
        <f>Division!EF9</f>
        <v>+
moderate</v>
      </c>
      <c r="AA7" s="39" t="str">
        <f>Division!EK9</f>
        <v>-
small</v>
      </c>
    </row>
    <row r="8" spans="1:27" ht="13.5" hidden="1" customHeight="1" x14ac:dyDescent="0.25">
      <c r="A8" s="13" t="s">
        <v>35</v>
      </c>
      <c r="B8" s="21" t="s">
        <v>36</v>
      </c>
      <c r="C8" s="30">
        <f t="shared" si="1"/>
        <v>-0.19708654670094256</v>
      </c>
      <c r="D8" s="4">
        <f>Division!C10</f>
        <v>2.4700000000000002</v>
      </c>
      <c r="E8" s="4">
        <f>Division!D10</f>
        <v>1.3280000000000001</v>
      </c>
      <c r="F8" s="4">
        <f>Division!F10</f>
        <v>2.7</v>
      </c>
      <c r="G8" s="4">
        <f>Division!G10</f>
        <v>1.167</v>
      </c>
      <c r="H8" s="62">
        <f t="shared" si="0"/>
        <v>-0.19708654670094256</v>
      </c>
      <c r="I8" s="62"/>
      <c r="J8" s="39" t="str">
        <f>Division!BS10</f>
        <v>N&lt;5
N&lt;5</v>
      </c>
      <c r="K8" s="39" t="str">
        <f>Division!BX10</f>
        <v>ntt
small</v>
      </c>
      <c r="L8" s="39" t="str">
        <f>Division!CC10</f>
        <v>N&lt;5
N&lt;5</v>
      </c>
      <c r="M8" s="39" t="str">
        <f>Division!CH10</f>
        <v>women
large</v>
      </c>
      <c r="N8" s="39" t="str">
        <f>Division!CM10</f>
        <v>N&lt;5
N&lt;5</v>
      </c>
      <c r="P8" s="28" t="s">
        <v>35</v>
      </c>
      <c r="Q8" s="21" t="s">
        <v>36</v>
      </c>
      <c r="R8" s="39" t="str">
        <f>Division!CR10</f>
        <v>+
large</v>
      </c>
      <c r="S8" s="39" t="str">
        <f>Division!CW10</f>
        <v>+
large</v>
      </c>
      <c r="T8" s="39" t="str">
        <f>Division!DB10</f>
        <v>N&lt;5
N&lt;5</v>
      </c>
      <c r="U8" s="39" t="str">
        <f>Division!DG10</f>
        <v>+
small</v>
      </c>
      <c r="V8" s="39" t="str">
        <f>Division!DL10</f>
        <v>N&lt;5
N&lt;5</v>
      </c>
      <c r="W8" s="39" t="str">
        <f>Division!DQ10</f>
        <v>N&lt;5
N&lt;5</v>
      </c>
      <c r="X8" s="39" t="str">
        <f>Division!DV10</f>
        <v>+
large</v>
      </c>
      <c r="Y8" s="39" t="str">
        <f>Division!EA10</f>
        <v>+
large</v>
      </c>
      <c r="Z8" s="39" t="str">
        <f>Division!EF10</f>
        <v>+
large</v>
      </c>
      <c r="AA8" s="39" t="str">
        <f>Division!EK10</f>
        <v>N&lt;5
N&lt;5</v>
      </c>
    </row>
    <row r="9" spans="1:27" ht="13.5" hidden="1" customHeight="1" x14ac:dyDescent="0.25">
      <c r="A9" s="13" t="s">
        <v>37</v>
      </c>
      <c r="B9" s="21" t="s">
        <v>38</v>
      </c>
      <c r="C9" s="30">
        <f t="shared" si="1"/>
        <v>0.43110735418427704</v>
      </c>
      <c r="D9" s="4">
        <f>Division!C11</f>
        <v>3.21</v>
      </c>
      <c r="E9" s="4">
        <f>Division!D11</f>
        <v>1.32</v>
      </c>
      <c r="F9" s="4">
        <f>Division!F11</f>
        <v>2.7</v>
      </c>
      <c r="G9" s="4">
        <f>Division!G11</f>
        <v>1.1830000000000001</v>
      </c>
      <c r="H9" s="62">
        <f t="shared" si="0"/>
        <v>0.43110735418427704</v>
      </c>
      <c r="I9" s="62"/>
      <c r="J9" s="39" t="str">
        <f>Division!BS11</f>
        <v>N&lt;5
N&lt;5</v>
      </c>
      <c r="K9" s="39" t="str">
        <f>Division!BX11</f>
        <v>ntt
moderate</v>
      </c>
      <c r="L9" s="39" t="str">
        <f>Division!CC11</f>
        <v>assoc
small</v>
      </c>
      <c r="M9" s="39" t="str">
        <f>Division!CH11</f>
        <v>women
moderate</v>
      </c>
      <c r="N9" s="39" t="str">
        <f>Division!CM11</f>
        <v>white
moderate</v>
      </c>
      <c r="P9" s="28" t="s">
        <v>37</v>
      </c>
      <c r="Q9" s="21" t="s">
        <v>38</v>
      </c>
      <c r="R9" s="39" t="str">
        <f>Division!CR11</f>
        <v>+
small</v>
      </c>
      <c r="S9" s="39" t="str">
        <f>Division!CW11</f>
        <v>+
moderate</v>
      </c>
      <c r="T9" s="39" t="str">
        <f>Division!DB11</f>
        <v>N&lt;5
N&lt;5</v>
      </c>
      <c r="U9" s="39" t="str">
        <f>Division!DG11</f>
        <v>+
small</v>
      </c>
      <c r="V9" s="39" t="str">
        <f>Division!DL11</f>
        <v>N&lt;5
N&lt;5</v>
      </c>
      <c r="W9" s="39" t="str">
        <f>Division!DQ11</f>
        <v>+
small</v>
      </c>
      <c r="X9" s="39" t="str">
        <f>Division!DV11</f>
        <v>+
moderate</v>
      </c>
      <c r="Y9" s="39" t="str">
        <f>Division!EA11</f>
        <v xml:space="preserve">
</v>
      </c>
      <c r="Z9" s="39" t="str">
        <f>Division!EF11</f>
        <v>+
moderate</v>
      </c>
      <c r="AA9" s="39" t="str">
        <f>Division!EK11</f>
        <v>-
large</v>
      </c>
    </row>
    <row r="10" spans="1:27" ht="13.5" hidden="1" customHeight="1" x14ac:dyDescent="0.25">
      <c r="A10" s="13" t="s">
        <v>39</v>
      </c>
      <c r="B10" s="21" t="s">
        <v>40</v>
      </c>
      <c r="C10" s="30">
        <f t="shared" si="1"/>
        <v>-3.395585738539901E-2</v>
      </c>
      <c r="D10" s="4">
        <f>Division!C12</f>
        <v>2.87</v>
      </c>
      <c r="E10" s="4">
        <f>Division!D12</f>
        <v>1.3320000000000001</v>
      </c>
      <c r="F10" s="4">
        <f>Division!F12</f>
        <v>2.91</v>
      </c>
      <c r="G10" s="4">
        <f>Division!G12</f>
        <v>1.1779999999999999</v>
      </c>
      <c r="H10" s="62" t="str">
        <f t="shared" si="0"/>
        <v/>
      </c>
      <c r="I10" s="62"/>
      <c r="J10" s="39" t="str">
        <f>Division!BS12</f>
        <v>N&lt;5
N&lt;5</v>
      </c>
      <c r="K10" s="39" t="str">
        <f>Division!BX12</f>
        <v>tenured
small</v>
      </c>
      <c r="L10" s="39" t="str">
        <f>Division!CC12</f>
        <v xml:space="preserve">
</v>
      </c>
      <c r="M10" s="39" t="str">
        <f>Division!CH12</f>
        <v>men
small</v>
      </c>
      <c r="N10" s="39" t="str">
        <f>Division!CM12</f>
        <v>foc
moderate</v>
      </c>
      <c r="P10" s="28" t="s">
        <v>39</v>
      </c>
      <c r="Q10" s="21" t="s">
        <v>40</v>
      </c>
      <c r="R10" s="39" t="str">
        <f>Division!CR12</f>
        <v>+
moderate</v>
      </c>
      <c r="S10" s="39" t="str">
        <f>Division!CW12</f>
        <v>+
large</v>
      </c>
      <c r="T10" s="39" t="str">
        <f>Division!DB12</f>
        <v>N&lt;5
N&lt;5</v>
      </c>
      <c r="U10" s="39" t="str">
        <f>Division!DG12</f>
        <v>+
small</v>
      </c>
      <c r="V10" s="39" t="str">
        <f>Division!DL12</f>
        <v>N&lt;5
N&lt;5</v>
      </c>
      <c r="W10" s="39" t="str">
        <f>Division!DQ12</f>
        <v>+
large</v>
      </c>
      <c r="X10" s="39" t="str">
        <f>Division!DV12</f>
        <v>+
large</v>
      </c>
      <c r="Y10" s="39" t="str">
        <f>Division!EA12</f>
        <v>+
small</v>
      </c>
      <c r="Z10" s="39" t="str">
        <f>Division!EF12</f>
        <v>+
moderate</v>
      </c>
      <c r="AA10" s="39" t="str">
        <f>Division!EK12</f>
        <v>+
large</v>
      </c>
    </row>
    <row r="11" spans="1:27" ht="13.5" hidden="1" customHeight="1" x14ac:dyDescent="0.25">
      <c r="A11" s="13" t="s">
        <v>41</v>
      </c>
      <c r="B11" s="21" t="s">
        <v>42</v>
      </c>
      <c r="C11" s="30">
        <f t="shared" si="1"/>
        <v>3.4843205574912925E-2</v>
      </c>
      <c r="D11" s="4">
        <f>Division!C13</f>
        <v>2.95</v>
      </c>
      <c r="E11" s="4">
        <f>Division!D13</f>
        <v>1.214</v>
      </c>
      <c r="F11" s="4">
        <f>Division!F13</f>
        <v>2.91</v>
      </c>
      <c r="G11" s="4">
        <f>Division!G13</f>
        <v>1.1479999999999999</v>
      </c>
      <c r="H11" s="62" t="str">
        <f t="shared" si="0"/>
        <v/>
      </c>
      <c r="I11" s="62"/>
      <c r="J11" s="39" t="str">
        <f>Division!BS13</f>
        <v>N&lt;5
N&lt;5</v>
      </c>
      <c r="K11" s="39" t="str">
        <f>Division!BX13</f>
        <v>N&lt;5
N&lt;5</v>
      </c>
      <c r="L11" s="39" t="str">
        <f>Division!CC13</f>
        <v>assoc
moderate</v>
      </c>
      <c r="M11" s="39" t="str">
        <f>Division!CH13</f>
        <v>women
small</v>
      </c>
      <c r="N11" s="39" t="str">
        <f>Division!CM13</f>
        <v>N&lt;5
N&lt;5</v>
      </c>
      <c r="P11" s="28" t="s">
        <v>41</v>
      </c>
      <c r="Q11" s="21" t="s">
        <v>42</v>
      </c>
      <c r="R11" s="39" t="str">
        <f>Division!CR13</f>
        <v>+
large</v>
      </c>
      <c r="S11" s="39" t="str">
        <f>Division!CW13</f>
        <v>+
large</v>
      </c>
      <c r="T11" s="39" t="str">
        <f>Division!DB13</f>
        <v>N&lt;5
N&lt;5</v>
      </c>
      <c r="U11" s="39" t="str">
        <f>Division!DG13</f>
        <v>N&lt;5
N&lt;5</v>
      </c>
      <c r="V11" s="39" t="str">
        <f>Division!DL13</f>
        <v>+
large</v>
      </c>
      <c r="W11" s="39" t="str">
        <f>Division!DQ13</f>
        <v>+
small</v>
      </c>
      <c r="X11" s="39" t="str">
        <f>Division!DV13</f>
        <v>+
large</v>
      </c>
      <c r="Y11" s="39" t="str">
        <f>Division!EA13</f>
        <v>+
small</v>
      </c>
      <c r="Z11" s="39" t="str">
        <f>Division!EF13</f>
        <v>+
large</v>
      </c>
      <c r="AA11" s="39" t="str">
        <f>Division!EK13</f>
        <v>N&lt;5
N&lt;5</v>
      </c>
    </row>
    <row r="12" spans="1:27" ht="13.5" hidden="1" customHeight="1" x14ac:dyDescent="0.25">
      <c r="A12" s="13" t="s">
        <v>43</v>
      </c>
      <c r="B12" s="21" t="s">
        <v>44</v>
      </c>
      <c r="C12" s="30">
        <f t="shared" si="1"/>
        <v>0.25777777777777783</v>
      </c>
      <c r="D12" s="4">
        <f>Division!C14</f>
        <v>2.95</v>
      </c>
      <c r="E12" s="4">
        <f>Division!D14</f>
        <v>1.244</v>
      </c>
      <c r="F12" s="4">
        <f>Division!F14</f>
        <v>2.66</v>
      </c>
      <c r="G12" s="4">
        <f>Division!G14</f>
        <v>1.125</v>
      </c>
      <c r="H12" s="62">
        <f t="shared" si="0"/>
        <v>0.25777777777777783</v>
      </c>
      <c r="I12" s="62"/>
      <c r="J12" s="39" t="str">
        <f>Division!BS14</f>
        <v>N&lt;5
N&lt;5</v>
      </c>
      <c r="K12" s="39" t="str">
        <f>Division!BX14</f>
        <v>N&lt;5
N&lt;5</v>
      </c>
      <c r="L12" s="39" t="str">
        <f>Division!CC14</f>
        <v>assoc
large</v>
      </c>
      <c r="M12" s="39" t="str">
        <f>Division!CH14</f>
        <v xml:space="preserve">
</v>
      </c>
      <c r="N12" s="39" t="str">
        <f>Division!CM14</f>
        <v>N&lt;5
N&lt;5</v>
      </c>
      <c r="P12" s="28" t="s">
        <v>43</v>
      </c>
      <c r="Q12" s="21" t="s">
        <v>44</v>
      </c>
      <c r="R12" s="39" t="str">
        <f>Division!CR14</f>
        <v>+
large</v>
      </c>
      <c r="S12" s="39" t="str">
        <f>Division!CW14</f>
        <v>+
large</v>
      </c>
      <c r="T12" s="39" t="str">
        <f>Division!DB14</f>
        <v>N&lt;5
N&lt;5</v>
      </c>
      <c r="U12" s="39" t="str">
        <f>Division!DG14</f>
        <v>N&lt;5
N&lt;5</v>
      </c>
      <c r="V12" s="39" t="str">
        <f>Division!DL14</f>
        <v>+
large</v>
      </c>
      <c r="W12" s="39" t="str">
        <f>Division!DQ14</f>
        <v xml:space="preserve">
</v>
      </c>
      <c r="X12" s="39" t="str">
        <f>Division!DV14</f>
        <v>+
large</v>
      </c>
      <c r="Y12" s="39" t="str">
        <f>Division!EA14</f>
        <v>+
small</v>
      </c>
      <c r="Z12" s="39" t="str">
        <f>Division!EF14</f>
        <v>+
large</v>
      </c>
      <c r="AA12" s="39" t="str">
        <f>Division!EK14</f>
        <v>N&lt;5
N&lt;5</v>
      </c>
    </row>
    <row r="13" spans="1:27" ht="13.5" hidden="1" customHeight="1" x14ac:dyDescent="0.25">
      <c r="A13" s="13" t="s">
        <v>45</v>
      </c>
      <c r="B13" s="21" t="s">
        <v>46</v>
      </c>
      <c r="C13" s="30">
        <f t="shared" si="1"/>
        <v>-0.20676691729323285</v>
      </c>
      <c r="D13" s="4">
        <f>Division!C15</f>
        <v>2.41</v>
      </c>
      <c r="E13" s="4">
        <f>Division!D15</f>
        <v>1.26</v>
      </c>
      <c r="F13" s="4">
        <f>Division!F15</f>
        <v>2.63</v>
      </c>
      <c r="G13" s="4">
        <f>Division!G15</f>
        <v>1.0640000000000001</v>
      </c>
      <c r="H13" s="62">
        <f t="shared" si="0"/>
        <v>-0.20676691729323285</v>
      </c>
      <c r="I13" s="62"/>
      <c r="J13" s="39" t="str">
        <f>Division!BS15</f>
        <v>N&lt;5
N&lt;5</v>
      </c>
      <c r="K13" s="39" t="str">
        <f>Division!BX15</f>
        <v>ntt
moderate</v>
      </c>
      <c r="L13" s="39" t="str">
        <f>Division!CC15</f>
        <v xml:space="preserve">
</v>
      </c>
      <c r="M13" s="39" t="str">
        <f>Division!CH15</f>
        <v>women
small</v>
      </c>
      <c r="N13" s="39" t="str">
        <f>Division!CM15</f>
        <v>N&lt;5
N&lt;5</v>
      </c>
      <c r="P13" s="28" t="s">
        <v>45</v>
      </c>
      <c r="Q13" s="21" t="s">
        <v>46</v>
      </c>
      <c r="R13" s="39" t="str">
        <f>Division!CR15</f>
        <v xml:space="preserve">
</v>
      </c>
      <c r="S13" s="39" t="str">
        <f>Division!CW15</f>
        <v>-
small</v>
      </c>
      <c r="T13" s="39" t="str">
        <f>Division!DB15</f>
        <v>N&lt;5
N&lt;5</v>
      </c>
      <c r="U13" s="39" t="str">
        <f>Division!DG15</f>
        <v>+
large</v>
      </c>
      <c r="V13" s="39" t="str">
        <f>Division!DL15</f>
        <v>N&lt;5
N&lt;5</v>
      </c>
      <c r="W13" s="39" t="str">
        <f>Division!DQ15</f>
        <v>-
moderate</v>
      </c>
      <c r="X13" s="39" t="str">
        <f>Division!DV15</f>
        <v>+
moderate</v>
      </c>
      <c r="Y13" s="39" t="str">
        <f>Division!EA15</f>
        <v>-
large</v>
      </c>
      <c r="Z13" s="39" t="str">
        <f>Division!EF15</f>
        <v xml:space="preserve">
</v>
      </c>
      <c r="AA13" s="39" t="str">
        <f>Division!EK15</f>
        <v>N&lt;5
N&lt;5</v>
      </c>
    </row>
    <row r="14" spans="1:27" ht="13.5" hidden="1" customHeight="1" x14ac:dyDescent="0.25">
      <c r="A14" s="13" t="s">
        <v>47</v>
      </c>
      <c r="B14" s="21" t="s">
        <v>48</v>
      </c>
      <c r="C14" s="30">
        <f t="shared" si="1"/>
        <v>0.40160642570281119</v>
      </c>
      <c r="D14" s="4">
        <f>Division!C16</f>
        <v>3.25</v>
      </c>
      <c r="E14" s="4">
        <f>Division!D16</f>
        <v>1.3680000000000001</v>
      </c>
      <c r="F14" s="4">
        <f>Division!F16</f>
        <v>2.75</v>
      </c>
      <c r="G14" s="4">
        <f>Division!G16</f>
        <v>1.2450000000000001</v>
      </c>
      <c r="H14" s="62">
        <f t="shared" si="0"/>
        <v>0.40160642570281119</v>
      </c>
      <c r="I14" s="62"/>
      <c r="J14" s="39" t="str">
        <f>Division!BS16</f>
        <v>N&lt;5
N&lt;5</v>
      </c>
      <c r="K14" s="39" t="str">
        <f>Division!BX16</f>
        <v>tenured
small</v>
      </c>
      <c r="L14" s="39" t="str">
        <f>Division!CC16</f>
        <v>assoc
moderate</v>
      </c>
      <c r="M14" s="39" t="str">
        <f>Division!CH16</f>
        <v xml:space="preserve">
</v>
      </c>
      <c r="N14" s="39" t="str">
        <f>Division!CM16</f>
        <v xml:space="preserve">
</v>
      </c>
      <c r="P14" s="28" t="s">
        <v>47</v>
      </c>
      <c r="Q14" s="21" t="s">
        <v>48</v>
      </c>
      <c r="R14" s="39" t="str">
        <f>Division!CR16</f>
        <v>+
moderate</v>
      </c>
      <c r="S14" s="39" t="str">
        <f>Division!CW16</f>
        <v>+
large</v>
      </c>
      <c r="T14" s="39" t="str">
        <f>Division!DB16</f>
        <v>N&lt;5
N&lt;5</v>
      </c>
      <c r="U14" s="39" t="str">
        <f>Division!DG16</f>
        <v xml:space="preserve">
</v>
      </c>
      <c r="V14" s="39" t="str">
        <f>Division!DL16</f>
        <v>+
large</v>
      </c>
      <c r="W14" s="39" t="str">
        <f>Division!DQ16</f>
        <v>+
small</v>
      </c>
      <c r="X14" s="39" t="str">
        <f>Division!DV16</f>
        <v>+
large</v>
      </c>
      <c r="Y14" s="39" t="str">
        <f>Division!EA16</f>
        <v xml:space="preserve">
</v>
      </c>
      <c r="Z14" s="39" t="str">
        <f>Division!EF16</f>
        <v>+
small</v>
      </c>
      <c r="AA14" s="39" t="str">
        <f>Division!EK16</f>
        <v>+
moderate</v>
      </c>
    </row>
    <row r="15" spans="1:27" ht="13.5" hidden="1" customHeight="1" x14ac:dyDescent="0.25">
      <c r="A15" s="13" t="s">
        <v>49</v>
      </c>
      <c r="B15" s="21" t="s">
        <v>50</v>
      </c>
      <c r="C15" s="30">
        <f t="shared" si="1"/>
        <v>-7.9858030168589444E-2</v>
      </c>
      <c r="D15" s="4">
        <f>Division!C17</f>
        <v>2.2599999999999998</v>
      </c>
      <c r="E15" s="4">
        <f>Division!D17</f>
        <v>1.196</v>
      </c>
      <c r="F15" s="4">
        <f>Division!F17</f>
        <v>2.35</v>
      </c>
      <c r="G15" s="4">
        <f>Division!G17</f>
        <v>1.127</v>
      </c>
      <c r="H15" s="62" t="str">
        <f t="shared" si="0"/>
        <v/>
      </c>
      <c r="I15" s="62"/>
      <c r="J15" s="39" t="str">
        <f>Division!BS17</f>
        <v>N&lt;5
N&lt;5</v>
      </c>
      <c r="K15" s="39" t="str">
        <f>Division!BX17</f>
        <v>tenured
moderate</v>
      </c>
      <c r="L15" s="39" t="str">
        <f>Division!CC17</f>
        <v>assoc
moderate</v>
      </c>
      <c r="M15" s="39" t="str">
        <f>Division!CH17</f>
        <v>women
small</v>
      </c>
      <c r="N15" s="39" t="str">
        <f>Division!CM17</f>
        <v>foc
small</v>
      </c>
      <c r="P15" s="28" t="s">
        <v>49</v>
      </c>
      <c r="Q15" s="21" t="s">
        <v>50</v>
      </c>
      <c r="R15" s="39" t="str">
        <f>Division!CR17</f>
        <v>+
moderate</v>
      </c>
      <c r="S15" s="39" t="str">
        <f>Division!CW17</f>
        <v>+
large</v>
      </c>
      <c r="T15" s="39" t="str">
        <f>Division!DB17</f>
        <v>N&lt;5
N&lt;5</v>
      </c>
      <c r="U15" s="39" t="str">
        <f>Division!DG17</f>
        <v xml:space="preserve">
</v>
      </c>
      <c r="V15" s="39" t="str">
        <f>Division!DL17</f>
        <v>+
large</v>
      </c>
      <c r="W15" s="39" t="str">
        <f>Division!DQ17</f>
        <v>+
small</v>
      </c>
      <c r="X15" s="39" t="str">
        <f>Division!DV17</f>
        <v>+
small</v>
      </c>
      <c r="Y15" s="39" t="str">
        <f>Division!EA17</f>
        <v>+
moderate</v>
      </c>
      <c r="Z15" s="39" t="str">
        <f>Division!EF17</f>
        <v>+
moderate</v>
      </c>
      <c r="AA15" s="39" t="str">
        <f>Division!EK17</f>
        <v>+
large</v>
      </c>
    </row>
    <row r="16" spans="1:27" ht="13.5" customHeight="1" x14ac:dyDescent="0.25">
      <c r="A16" s="13"/>
      <c r="B16" s="21" t="s">
        <v>51</v>
      </c>
      <c r="C16" s="30">
        <f t="shared" si="1"/>
        <v>-1.5631661219269861E-2</v>
      </c>
      <c r="D16" s="4">
        <f>Division!C18</f>
        <v>3.1688999999999998</v>
      </c>
      <c r="E16" s="4">
        <f>Division!D18</f>
        <v>0.75846000000000002</v>
      </c>
      <c r="F16" s="4">
        <f>Division!F18</f>
        <v>3.181</v>
      </c>
      <c r="G16" s="4">
        <f>Division!G18</f>
        <v>0.77407000000000004</v>
      </c>
      <c r="H16" s="62" t="str">
        <f t="shared" si="0"/>
        <v/>
      </c>
      <c r="I16" s="62"/>
      <c r="J16" s="39" t="str">
        <f>Division!BS18</f>
        <v>N&lt;5
N&lt;5</v>
      </c>
      <c r="K16" s="39" t="str">
        <f>Division!BX18</f>
        <v>tenured
small</v>
      </c>
      <c r="L16" s="39" t="str">
        <f>Division!CC18</f>
        <v>assoc
large</v>
      </c>
      <c r="M16" s="39" t="str">
        <f>Division!CH18</f>
        <v>men
small</v>
      </c>
      <c r="N16" s="39" t="str">
        <f>Division!CM18</f>
        <v>foc
moderate</v>
      </c>
      <c r="P16" s="28"/>
      <c r="Q16" s="21" t="s">
        <v>51</v>
      </c>
      <c r="R16" s="39" t="str">
        <f>Division!CR18</f>
        <v>+
small</v>
      </c>
      <c r="S16" s="39" t="str">
        <f>Division!CW18</f>
        <v>+
large</v>
      </c>
      <c r="T16" s="39" t="str">
        <f>Division!DB18</f>
        <v>N&lt;5
N&lt;5</v>
      </c>
      <c r="U16" s="39" t="str">
        <f>Division!DG18</f>
        <v xml:space="preserve">
</v>
      </c>
      <c r="V16" s="39" t="str">
        <f>Division!DL18</f>
        <v>+
large</v>
      </c>
      <c r="W16" s="39" t="str">
        <f>Division!DQ18</f>
        <v>+
moderate</v>
      </c>
      <c r="X16" s="39" t="str">
        <f>Division!DV18</f>
        <v>+
large</v>
      </c>
      <c r="Y16" s="39" t="str">
        <f>Division!EA18</f>
        <v xml:space="preserve">
</v>
      </c>
      <c r="Z16" s="39" t="str">
        <f>Division!EF18</f>
        <v>+
small</v>
      </c>
      <c r="AA16" s="39" t="str">
        <f>Division!EK18</f>
        <v>+
large</v>
      </c>
    </row>
    <row r="17" spans="1:27" ht="34.5" hidden="1" x14ac:dyDescent="0.25">
      <c r="A17" s="13" t="s">
        <v>52</v>
      </c>
      <c r="B17" s="21" t="s">
        <v>53</v>
      </c>
      <c r="C17" s="30">
        <f t="shared" si="1"/>
        <v>0.26679841897233203</v>
      </c>
      <c r="D17" s="4">
        <f>Division!C19</f>
        <v>3.49</v>
      </c>
      <c r="E17" s="4">
        <f>Division!D19</f>
        <v>0.94599999999999995</v>
      </c>
      <c r="F17" s="4">
        <f>Division!F19</f>
        <v>3.22</v>
      </c>
      <c r="G17" s="4">
        <f>Division!G19</f>
        <v>1.012</v>
      </c>
      <c r="H17" s="62">
        <f t="shared" si="0"/>
        <v>0.26679841897233203</v>
      </c>
      <c r="I17" s="62"/>
      <c r="J17" s="39" t="str">
        <f>Division!BS19</f>
        <v>N&lt;5
N&lt;5</v>
      </c>
      <c r="K17" s="39" t="str">
        <f>Division!BX19</f>
        <v>tenured
small</v>
      </c>
      <c r="L17" s="39" t="str">
        <f>Division!CC19</f>
        <v>assoc
large</v>
      </c>
      <c r="M17" s="39" t="str">
        <f>Division!CH19</f>
        <v>men
moderate</v>
      </c>
      <c r="N17" s="39" t="str">
        <f>Division!CM19</f>
        <v xml:space="preserve">
</v>
      </c>
      <c r="P17" s="28" t="s">
        <v>52</v>
      </c>
      <c r="Q17" s="21" t="s">
        <v>53</v>
      </c>
      <c r="R17" s="39" t="str">
        <f>Division!CR19</f>
        <v>+
small</v>
      </c>
      <c r="S17" s="39" t="str">
        <f>Division!CW19</f>
        <v>+
moderate</v>
      </c>
      <c r="T17" s="39" t="str">
        <f>Division!DB19</f>
        <v>N&lt;5
N&lt;5</v>
      </c>
      <c r="U17" s="39" t="str">
        <f>Division!DG19</f>
        <v>+
small</v>
      </c>
      <c r="V17" s="39" t="str">
        <f>Division!DL19</f>
        <v>+
large</v>
      </c>
      <c r="W17" s="39" t="str">
        <f>Division!DQ19</f>
        <v>+
small</v>
      </c>
      <c r="X17" s="39" t="str">
        <f>Division!DV19</f>
        <v>+
large</v>
      </c>
      <c r="Y17" s="39" t="str">
        <f>Division!EA19</f>
        <v xml:space="preserve">
</v>
      </c>
      <c r="Z17" s="39" t="str">
        <f>Division!EF19</f>
        <v>+
small</v>
      </c>
      <c r="AA17" s="39" t="str">
        <f>Division!EK19</f>
        <v>+
moderate</v>
      </c>
    </row>
    <row r="18" spans="1:27" ht="34.5" hidden="1" x14ac:dyDescent="0.25">
      <c r="A18" s="13" t="s">
        <v>54</v>
      </c>
      <c r="B18" s="21" t="s">
        <v>55</v>
      </c>
      <c r="C18" s="30">
        <f t="shared" si="1"/>
        <v>-3.8910505836575737E-2</v>
      </c>
      <c r="D18" s="4">
        <f>Division!C20</f>
        <v>2.54</v>
      </c>
      <c r="E18" s="4">
        <f>Division!D20</f>
        <v>1.2490000000000001</v>
      </c>
      <c r="F18" s="4">
        <f>Division!F20</f>
        <v>2.59</v>
      </c>
      <c r="G18" s="4">
        <f>Division!G20</f>
        <v>1.2849999999999999</v>
      </c>
      <c r="H18" s="62" t="str">
        <f t="shared" si="0"/>
        <v/>
      </c>
      <c r="I18" s="62"/>
      <c r="J18" s="39" t="str">
        <f>Division!BS20</f>
        <v>N&lt;5
N&lt;5</v>
      </c>
      <c r="K18" s="39" t="str">
        <f>Division!BX20</f>
        <v>tenured
large</v>
      </c>
      <c r="L18" s="39" t="str">
        <f>Division!CC20</f>
        <v>assoc
large</v>
      </c>
      <c r="M18" s="39" t="str">
        <f>Division!CH20</f>
        <v>men
moderate</v>
      </c>
      <c r="N18" s="39" t="str">
        <f>Division!CM20</f>
        <v xml:space="preserve">
</v>
      </c>
      <c r="P18" s="28" t="s">
        <v>54</v>
      </c>
      <c r="Q18" s="21" t="s">
        <v>55</v>
      </c>
      <c r="R18" s="39" t="str">
        <f>Division!CR20</f>
        <v>+
moderate</v>
      </c>
      <c r="S18" s="39" t="str">
        <f>Division!CW20</f>
        <v>+
large</v>
      </c>
      <c r="T18" s="39" t="str">
        <f>Division!DB20</f>
        <v>N&lt;5
N&lt;5</v>
      </c>
      <c r="U18" s="39" t="str">
        <f>Division!DG20</f>
        <v>+
small</v>
      </c>
      <c r="V18" s="39" t="str">
        <f>Division!DL20</f>
        <v>+
large</v>
      </c>
      <c r="W18" s="39" t="str">
        <f>Division!DQ20</f>
        <v>+
large</v>
      </c>
      <c r="X18" s="39" t="str">
        <f>Division!DV20</f>
        <v>+
large</v>
      </c>
      <c r="Y18" s="39" t="str">
        <f>Division!EA20</f>
        <v>-
small</v>
      </c>
      <c r="Z18" s="39" t="str">
        <f>Division!EF20</f>
        <v>+
moderate</v>
      </c>
      <c r="AA18" s="39" t="str">
        <f>Division!EK20</f>
        <v>+
moderate</v>
      </c>
    </row>
    <row r="19" spans="1:27" ht="34.5" hidden="1" x14ac:dyDescent="0.25">
      <c r="A19" s="13" t="s">
        <v>56</v>
      </c>
      <c r="B19" s="21" t="s">
        <v>57</v>
      </c>
      <c r="C19" s="30">
        <f t="shared" si="1"/>
        <v>0.14254385964912317</v>
      </c>
      <c r="D19" s="4">
        <f>Division!C21</f>
        <v>3.45</v>
      </c>
      <c r="E19" s="4">
        <f>Division!D21</f>
        <v>1.0009999999999999</v>
      </c>
      <c r="F19" s="4">
        <f>Division!F21</f>
        <v>3.32</v>
      </c>
      <c r="G19" s="4">
        <f>Division!G21</f>
        <v>0.91200000000000003</v>
      </c>
      <c r="H19" s="62">
        <f t="shared" si="0"/>
        <v>0.14254385964912317</v>
      </c>
      <c r="I19" s="62"/>
      <c r="J19" s="39" t="str">
        <f>Division!BS21</f>
        <v>N&lt;5
N&lt;5</v>
      </c>
      <c r="K19" s="39" t="str">
        <f>Division!BX21</f>
        <v>ntt
small</v>
      </c>
      <c r="L19" s="39" t="str">
        <f>Division!CC21</f>
        <v>assoc
moderate</v>
      </c>
      <c r="M19" s="39" t="str">
        <f>Division!CH21</f>
        <v>men
moderate</v>
      </c>
      <c r="N19" s="39" t="str">
        <f>Division!CM21</f>
        <v>foc
large</v>
      </c>
      <c r="P19" s="28" t="s">
        <v>56</v>
      </c>
      <c r="Q19" s="21" t="s">
        <v>57</v>
      </c>
      <c r="R19" s="39" t="str">
        <f>Division!CR21</f>
        <v xml:space="preserve">
</v>
      </c>
      <c r="S19" s="39" t="str">
        <f>Division!CW21</f>
        <v>+
small</v>
      </c>
      <c r="T19" s="39" t="str">
        <f>Division!DB21</f>
        <v>N&lt;5
N&lt;5</v>
      </c>
      <c r="U19" s="39" t="str">
        <f>Division!DG21</f>
        <v xml:space="preserve">
</v>
      </c>
      <c r="V19" s="39" t="str">
        <f>Division!DL21</f>
        <v xml:space="preserve">
</v>
      </c>
      <c r="W19" s="39" t="str">
        <f>Division!DQ21</f>
        <v>+
small</v>
      </c>
      <c r="X19" s="39" t="str">
        <f>Division!DV21</f>
        <v>+
small</v>
      </c>
      <c r="Y19" s="39" t="str">
        <f>Division!EA21</f>
        <v>-
small</v>
      </c>
      <c r="Z19" s="39" t="str">
        <f>Division!EF21</f>
        <v>-
small</v>
      </c>
      <c r="AA19" s="39" t="str">
        <f>Division!EK21</f>
        <v xml:space="preserve">+
</v>
      </c>
    </row>
    <row r="20" spans="1:27" ht="34.5" hidden="1" x14ac:dyDescent="0.25">
      <c r="A20" s="13" t="s">
        <v>58</v>
      </c>
      <c r="B20" s="21" t="s">
        <v>59</v>
      </c>
      <c r="C20" s="30">
        <f t="shared" si="1"/>
        <v>0.107066381156317</v>
      </c>
      <c r="D20" s="4">
        <f>Division!C22</f>
        <v>3.47</v>
      </c>
      <c r="E20" s="4">
        <f>Division!D22</f>
        <v>0.93799999999999994</v>
      </c>
      <c r="F20" s="4">
        <f>Division!F22</f>
        <v>3.37</v>
      </c>
      <c r="G20" s="4">
        <f>Division!G22</f>
        <v>0.93400000000000005</v>
      </c>
      <c r="H20" s="62">
        <f t="shared" si="0"/>
        <v>0.107066381156317</v>
      </c>
      <c r="I20" s="62"/>
      <c r="J20" s="39" t="str">
        <f>Division!BS22</f>
        <v>N&lt;5
N&lt;5</v>
      </c>
      <c r="K20" s="39" t="str">
        <f>Division!BX22</f>
        <v>tenured
small</v>
      </c>
      <c r="L20" s="39" t="str">
        <f>Division!CC22</f>
        <v>assoc
small</v>
      </c>
      <c r="M20" s="39" t="str">
        <f>Division!CH22</f>
        <v xml:space="preserve">
</v>
      </c>
      <c r="N20" s="39" t="str">
        <f>Division!CM22</f>
        <v>foc
large</v>
      </c>
      <c r="P20" s="28" t="s">
        <v>58</v>
      </c>
      <c r="Q20" s="21" t="s">
        <v>59</v>
      </c>
      <c r="R20" s="39" t="str">
        <f>Division!CR22</f>
        <v xml:space="preserve">
</v>
      </c>
      <c r="S20" s="39" t="str">
        <f>Division!CW22</f>
        <v>+
small</v>
      </c>
      <c r="T20" s="39" t="str">
        <f>Division!DB22</f>
        <v>N&lt;5
N&lt;5</v>
      </c>
      <c r="U20" s="39" t="str">
        <f>Division!DG22</f>
        <v>-
small</v>
      </c>
      <c r="V20" s="39" t="str">
        <f>Division!DL22</f>
        <v>+
small</v>
      </c>
      <c r="W20" s="39" t="str">
        <f>Division!DQ22</f>
        <v>+
small</v>
      </c>
      <c r="X20" s="39" t="str">
        <f>Division!DV22</f>
        <v>+
small</v>
      </c>
      <c r="Y20" s="39" t="str">
        <f>Division!EA22</f>
        <v xml:space="preserve">
</v>
      </c>
      <c r="Z20" s="39" t="str">
        <f>Division!EF22</f>
        <v xml:space="preserve">
</v>
      </c>
      <c r="AA20" s="39" t="str">
        <f>Division!EK22</f>
        <v>+
moderate</v>
      </c>
    </row>
    <row r="21" spans="1:27" ht="34.5" hidden="1" x14ac:dyDescent="0.25">
      <c r="A21" s="13" t="s">
        <v>60</v>
      </c>
      <c r="B21" s="21" t="s">
        <v>61</v>
      </c>
      <c r="C21" s="30">
        <f t="shared" si="1"/>
        <v>-0.17782426778242671</v>
      </c>
      <c r="D21" s="4">
        <f>Division!C23</f>
        <v>3.43</v>
      </c>
      <c r="E21" s="4">
        <f>Division!D23</f>
        <v>1.0609999999999999</v>
      </c>
      <c r="F21" s="4">
        <f>Division!F23</f>
        <v>3.6</v>
      </c>
      <c r="G21" s="4">
        <f>Division!G23</f>
        <v>0.95599999999999996</v>
      </c>
      <c r="H21" s="62">
        <f t="shared" si="0"/>
        <v>-0.17782426778242671</v>
      </c>
      <c r="I21" s="62"/>
      <c r="J21" s="39" t="str">
        <f>Division!BS23</f>
        <v>N&lt;5
N&lt;5</v>
      </c>
      <c r="K21" s="39" t="str">
        <f>Division!BX23</f>
        <v>tenured
moderate</v>
      </c>
      <c r="L21" s="39" t="str">
        <f>Division!CC23</f>
        <v>assoc
small</v>
      </c>
      <c r="M21" s="39" t="str">
        <f>Division!CH23</f>
        <v xml:space="preserve">
</v>
      </c>
      <c r="N21" s="39" t="str">
        <f>Division!CM23</f>
        <v>foc
moderate</v>
      </c>
      <c r="P21" s="28" t="s">
        <v>60</v>
      </c>
      <c r="Q21" s="21" t="s">
        <v>61</v>
      </c>
      <c r="R21" s="39" t="str">
        <f>Division!CR23</f>
        <v xml:space="preserve">
</v>
      </c>
      <c r="S21" s="39" t="str">
        <f>Division!CW23</f>
        <v>+
moderate</v>
      </c>
      <c r="T21" s="39" t="str">
        <f>Division!DB23</f>
        <v>N&lt;5
N&lt;5</v>
      </c>
      <c r="U21" s="39" t="str">
        <f>Division!DG23</f>
        <v>-
small</v>
      </c>
      <c r="V21" s="39" t="str">
        <f>Division!DL23</f>
        <v>+
large</v>
      </c>
      <c r="W21" s="39" t="str">
        <f>Division!DQ23</f>
        <v>+
moderate</v>
      </c>
      <c r="X21" s="39" t="str">
        <f>Division!DV23</f>
        <v>+
small</v>
      </c>
      <c r="Y21" s="39" t="str">
        <f>Division!EA23</f>
        <v xml:space="preserve">
</v>
      </c>
      <c r="Z21" s="39" t="str">
        <f>Division!EF23</f>
        <v xml:space="preserve">
</v>
      </c>
      <c r="AA21" s="39" t="str">
        <f>Division!EK23</f>
        <v>+
large</v>
      </c>
    </row>
    <row r="22" spans="1:27" ht="34.5" hidden="1" x14ac:dyDescent="0.25">
      <c r="A22" s="13" t="s">
        <v>62</v>
      </c>
      <c r="B22" s="21" t="s">
        <v>63</v>
      </c>
      <c r="C22" s="30">
        <f t="shared" si="1"/>
        <v>-0.21314387211367694</v>
      </c>
      <c r="D22" s="4">
        <f>Division!C24</f>
        <v>2.67</v>
      </c>
      <c r="E22" s="4">
        <f>Division!D24</f>
        <v>1.173</v>
      </c>
      <c r="F22" s="4">
        <f>Division!F24</f>
        <v>2.91</v>
      </c>
      <c r="G22" s="4">
        <f>Division!G24</f>
        <v>1.1259999999999999</v>
      </c>
      <c r="H22" s="62">
        <f t="shared" si="0"/>
        <v>-0.21314387211367694</v>
      </c>
      <c r="I22" s="62"/>
      <c r="J22" s="39" t="str">
        <f>Division!BS24</f>
        <v>N&lt;5
N&lt;5</v>
      </c>
      <c r="K22" s="39" t="str">
        <f>Division!BX24</f>
        <v xml:space="preserve">
</v>
      </c>
      <c r="L22" s="39" t="str">
        <f>Division!CC24</f>
        <v>assoc
large</v>
      </c>
      <c r="M22" s="39" t="str">
        <f>Division!CH24</f>
        <v xml:space="preserve">
</v>
      </c>
      <c r="N22" s="39" t="str">
        <f>Division!CM24</f>
        <v>foc
small</v>
      </c>
      <c r="P22" s="28" t="s">
        <v>62</v>
      </c>
      <c r="Q22" s="21" t="s">
        <v>63</v>
      </c>
      <c r="R22" s="39" t="str">
        <f>Division!CR24</f>
        <v>+
small</v>
      </c>
      <c r="S22" s="39" t="str">
        <f>Division!CW24</f>
        <v>+
large</v>
      </c>
      <c r="T22" s="39" t="str">
        <f>Division!DB24</f>
        <v>N&lt;5
N&lt;5</v>
      </c>
      <c r="U22" s="39" t="str">
        <f>Division!DG24</f>
        <v xml:space="preserve">
</v>
      </c>
      <c r="V22" s="39" t="str">
        <f>Division!DL24</f>
        <v>+
large</v>
      </c>
      <c r="W22" s="39" t="str">
        <f>Division!DQ24</f>
        <v>+
moderate</v>
      </c>
      <c r="X22" s="39" t="str">
        <f>Division!DV24</f>
        <v>+
large</v>
      </c>
      <c r="Y22" s="39" t="str">
        <f>Division!EA24</f>
        <v xml:space="preserve">
</v>
      </c>
      <c r="Z22" s="39" t="str">
        <f>Division!EF24</f>
        <v>+
small</v>
      </c>
      <c r="AA22" s="39" t="str">
        <f>Division!EK24</f>
        <v>+
small</v>
      </c>
    </row>
    <row r="23" spans="1:27" ht="34.5" hidden="1" x14ac:dyDescent="0.25">
      <c r="A23" s="13" t="s">
        <v>64</v>
      </c>
      <c r="B23" s="21" t="s">
        <v>65</v>
      </c>
      <c r="C23" s="30">
        <f t="shared" si="1"/>
        <v>5.3078556263269926E-2</v>
      </c>
      <c r="D23" s="4">
        <f>Division!C25</f>
        <v>3.49</v>
      </c>
      <c r="E23" s="4">
        <f>Division!D25</f>
        <v>0.94199999999999995</v>
      </c>
      <c r="F23" s="4">
        <f>Division!F25</f>
        <v>3.44</v>
      </c>
      <c r="G23" s="4">
        <f>Division!G25</f>
        <v>0.94199999999999995</v>
      </c>
      <c r="H23" s="62" t="str">
        <f t="shared" si="0"/>
        <v/>
      </c>
      <c r="I23" s="62"/>
      <c r="J23" s="39" t="str">
        <f>Division!BS25</f>
        <v>N&lt;5
N&lt;5</v>
      </c>
      <c r="K23" s="39" t="str">
        <f>Division!BX25</f>
        <v>tenured
small</v>
      </c>
      <c r="L23" s="39" t="str">
        <f>Division!CC25</f>
        <v xml:space="preserve">
</v>
      </c>
      <c r="M23" s="39" t="str">
        <f>Division!CH25</f>
        <v xml:space="preserve">
</v>
      </c>
      <c r="N23" s="39" t="str">
        <f>Division!CM25</f>
        <v>foc
large</v>
      </c>
      <c r="P23" s="28" t="s">
        <v>64</v>
      </c>
      <c r="Q23" s="21" t="s">
        <v>65</v>
      </c>
      <c r="R23" s="39" t="str">
        <f>Division!CR25</f>
        <v>+
large</v>
      </c>
      <c r="S23" s="39" t="str">
        <f>Division!CW25</f>
        <v>+
large</v>
      </c>
      <c r="T23" s="39" t="str">
        <f>Division!DB25</f>
        <v>N&lt;5
N&lt;5</v>
      </c>
      <c r="U23" s="39" t="str">
        <f>Division!DG25</f>
        <v>+
large</v>
      </c>
      <c r="V23" s="39" t="str">
        <f>Division!DL25</f>
        <v>+
large</v>
      </c>
      <c r="W23" s="39" t="str">
        <f>Division!DQ25</f>
        <v>+
large</v>
      </c>
      <c r="X23" s="39" t="str">
        <f>Division!DV25</f>
        <v>+
large</v>
      </c>
      <c r="Y23" s="39" t="str">
        <f>Division!EA25</f>
        <v>+
moderate</v>
      </c>
      <c r="Z23" s="39" t="str">
        <f>Division!EF25</f>
        <v>+
large</v>
      </c>
      <c r="AA23" s="39" t="str">
        <f>Division!EK25</f>
        <v>+
large</v>
      </c>
    </row>
    <row r="24" spans="1:27" ht="34.5" hidden="1" x14ac:dyDescent="0.25">
      <c r="A24" s="13" t="s">
        <v>66</v>
      </c>
      <c r="B24" s="21" t="s">
        <v>67</v>
      </c>
      <c r="C24" s="30">
        <f t="shared" si="1"/>
        <v>0.27312775330396483</v>
      </c>
      <c r="D24" s="4">
        <f>Division!C26</f>
        <v>2.93</v>
      </c>
      <c r="E24" s="4">
        <f>Division!D26</f>
        <v>1.113</v>
      </c>
      <c r="F24" s="4">
        <f>Division!F26</f>
        <v>2.62</v>
      </c>
      <c r="G24" s="4">
        <f>Division!G26</f>
        <v>1.135</v>
      </c>
      <c r="H24" s="62">
        <f t="shared" si="0"/>
        <v>0.27312775330396483</v>
      </c>
      <c r="I24" s="62"/>
      <c r="J24" s="39" t="str">
        <f>Division!BS26</f>
        <v>N&lt;5
N&lt;5</v>
      </c>
      <c r="K24" s="39" t="str">
        <f>Division!BX26</f>
        <v>tenured
moderate</v>
      </c>
      <c r="L24" s="39" t="str">
        <f>Division!CC26</f>
        <v/>
      </c>
      <c r="M24" s="39" t="str">
        <f>Division!CH26</f>
        <v xml:space="preserve">
</v>
      </c>
      <c r="N24" s="39" t="str">
        <f>Division!CM26</f>
        <v>foc
moderate</v>
      </c>
      <c r="P24" s="28" t="s">
        <v>66</v>
      </c>
      <c r="Q24" s="21" t="s">
        <v>67</v>
      </c>
      <c r="R24" s="39" t="str">
        <f>Division!CR26</f>
        <v/>
      </c>
      <c r="S24" s="39" t="str">
        <f>Division!CW26</f>
        <v/>
      </c>
      <c r="T24" s="39" t="str">
        <f>Division!DB26</f>
        <v>N&lt;5
N&lt;5</v>
      </c>
      <c r="U24" s="39" t="str">
        <f>Division!DG26</f>
        <v/>
      </c>
      <c r="V24" s="39" t="str">
        <f>Division!DL26</f>
        <v/>
      </c>
      <c r="W24" s="39" t="str">
        <f>Division!DQ26</f>
        <v/>
      </c>
      <c r="X24" s="39" t="str">
        <f>Division!DV26</f>
        <v/>
      </c>
      <c r="Y24" s="39" t="str">
        <f>Division!EA26</f>
        <v/>
      </c>
      <c r="Z24" s="39" t="str">
        <f>Division!EF26</f>
        <v/>
      </c>
      <c r="AA24" s="39" t="str">
        <f>Division!EK26</f>
        <v/>
      </c>
    </row>
    <row r="25" spans="1:27" ht="34.5" hidden="1" x14ac:dyDescent="0.25">
      <c r="A25" s="13" t="s">
        <v>68</v>
      </c>
      <c r="B25" s="21" t="s">
        <v>69</v>
      </c>
      <c r="C25" s="30">
        <f t="shared" si="1"/>
        <v>-0.11383537653239921</v>
      </c>
      <c r="D25" s="4">
        <f>Division!C27</f>
        <v>2.66</v>
      </c>
      <c r="E25" s="4">
        <f>Division!D27</f>
        <v>0.93799999999999994</v>
      </c>
      <c r="F25" s="4">
        <f>Division!F27</f>
        <v>2.79</v>
      </c>
      <c r="G25" s="4">
        <f>Division!G27</f>
        <v>1.1419999999999999</v>
      </c>
      <c r="H25" s="62">
        <f t="shared" si="0"/>
        <v>-0.11383537653239921</v>
      </c>
      <c r="I25" s="62"/>
      <c r="J25" s="39" t="str">
        <f>Division!BS27</f>
        <v>N&lt;5
N&lt;5</v>
      </c>
      <c r="K25" s="39" t="str">
        <f>Division!BX27</f>
        <v>tenured
small</v>
      </c>
      <c r="L25" s="39" t="str">
        <f>Division!CC27</f>
        <v/>
      </c>
      <c r="M25" s="39" t="str">
        <f>Division!CH27</f>
        <v>men
moderate</v>
      </c>
      <c r="N25" s="39" t="str">
        <f>Division!CM27</f>
        <v xml:space="preserve">
</v>
      </c>
      <c r="P25" s="28" t="s">
        <v>68</v>
      </c>
      <c r="Q25" s="21" t="s">
        <v>69</v>
      </c>
      <c r="R25" s="39" t="str">
        <f>Division!CR27</f>
        <v/>
      </c>
      <c r="S25" s="39" t="str">
        <f>Division!CW27</f>
        <v/>
      </c>
      <c r="T25" s="39" t="str">
        <f>Division!DB27</f>
        <v>N&lt;5
N&lt;5</v>
      </c>
      <c r="U25" s="39" t="str">
        <f>Division!DG27</f>
        <v/>
      </c>
      <c r="V25" s="39" t="str">
        <f>Division!DL27</f>
        <v>N&lt;5
N&lt;5</v>
      </c>
      <c r="W25" s="39" t="str">
        <f>Division!DQ27</f>
        <v/>
      </c>
      <c r="X25" s="39" t="str">
        <f>Division!DV27</f>
        <v/>
      </c>
      <c r="Y25" s="39" t="str">
        <f>Division!EA27</f>
        <v/>
      </c>
      <c r="Z25" s="39" t="str">
        <f>Division!EF27</f>
        <v/>
      </c>
      <c r="AA25" s="39" t="str">
        <f>Division!EK27</f>
        <v/>
      </c>
    </row>
    <row r="26" spans="1:27" s="35" customFormat="1" ht="13.5" customHeight="1" x14ac:dyDescent="0.25">
      <c r="A26" s="43"/>
      <c r="B26" s="41" t="s">
        <v>70</v>
      </c>
      <c r="C26" s="37">
        <f t="shared" si="1"/>
        <v>0.11152669160149589</v>
      </c>
      <c r="D26" s="44">
        <f>Division!C28</f>
        <v>3.6212</v>
      </c>
      <c r="E26" s="44">
        <f>Division!D28</f>
        <v>0.63971999999999996</v>
      </c>
      <c r="F26" s="44">
        <f>Division!F28</f>
        <v>3.5392000000000001</v>
      </c>
      <c r="G26" s="44">
        <f>Division!G28</f>
        <v>0.73524999999999996</v>
      </c>
      <c r="H26" s="65">
        <f t="shared" si="0"/>
        <v>0.11152669160149589</v>
      </c>
      <c r="I26" s="65"/>
      <c r="J26" s="38" t="str">
        <f>Division!BS28</f>
        <v>N&lt;5
N&lt;5</v>
      </c>
      <c r="K26" s="38" t="str">
        <f>Division!BX28</f>
        <v>tenured
small</v>
      </c>
      <c r="L26" s="38" t="str">
        <f>Division!CC28</f>
        <v>assoc
large</v>
      </c>
      <c r="M26" s="38" t="str">
        <f>Division!CH28</f>
        <v>men
large</v>
      </c>
      <c r="N26" s="38" t="str">
        <f>Division!CM28</f>
        <v>white
moderate</v>
      </c>
      <c r="P26" s="36"/>
      <c r="Q26" s="41" t="s">
        <v>70</v>
      </c>
      <c r="R26" s="38" t="str">
        <f>Division!CR28</f>
        <v>+
moderate</v>
      </c>
      <c r="S26" s="38" t="str">
        <f>Division!CW28</f>
        <v>+
large</v>
      </c>
      <c r="T26" s="38" t="str">
        <f>Division!DB28</f>
        <v>N&lt;5
N&lt;5</v>
      </c>
      <c r="U26" s="38" t="str">
        <f>Division!DG28</f>
        <v>+
small</v>
      </c>
      <c r="V26" s="38" t="str">
        <f>Division!DL28</f>
        <v>+
large</v>
      </c>
      <c r="W26" s="38" t="str">
        <f>Division!DQ28</f>
        <v>+
moderate</v>
      </c>
      <c r="X26" s="38" t="str">
        <f>Division!DV28</f>
        <v>+
large</v>
      </c>
      <c r="Y26" s="38" t="str">
        <f>Division!EA28</f>
        <v>+
small</v>
      </c>
      <c r="Z26" s="38" t="str">
        <f>Division!EF28</f>
        <v>+
moderate</v>
      </c>
      <c r="AA26" s="38" t="str">
        <f>Division!EK28</f>
        <v>+
moderate</v>
      </c>
    </row>
    <row r="27" spans="1:27" ht="13.5" hidden="1" customHeight="1" x14ac:dyDescent="0.25">
      <c r="A27" s="13" t="s">
        <v>71</v>
      </c>
      <c r="B27" s="21" t="s">
        <v>72</v>
      </c>
      <c r="C27" s="30">
        <f t="shared" si="1"/>
        <v>0.2263779527559055</v>
      </c>
      <c r="D27" s="4">
        <f>Division!C29</f>
        <v>3.94</v>
      </c>
      <c r="E27" s="4">
        <f>Division!D29</f>
        <v>0.86699999999999999</v>
      </c>
      <c r="F27" s="4">
        <f>Division!F29</f>
        <v>3.71</v>
      </c>
      <c r="G27" s="4">
        <f>Division!G29</f>
        <v>1.016</v>
      </c>
      <c r="H27" s="62">
        <f t="shared" si="0"/>
        <v>0.2263779527559055</v>
      </c>
      <c r="I27" s="62"/>
      <c r="J27" s="39" t="str">
        <f>Division!BS29</f>
        <v>N&lt;5
N&lt;5</v>
      </c>
      <c r="K27" s="39" t="str">
        <f>Division!BX29</f>
        <v>tenured
moderate</v>
      </c>
      <c r="L27" s="39" t="str">
        <f>Division!CC29</f>
        <v>assoc
large</v>
      </c>
      <c r="M27" s="39" t="str">
        <f>Division!CH29</f>
        <v>men
small</v>
      </c>
      <c r="N27" s="39" t="str">
        <f>Division!CM29</f>
        <v>foc
small</v>
      </c>
      <c r="P27" s="28" t="s">
        <v>71</v>
      </c>
      <c r="Q27" s="21" t="s">
        <v>72</v>
      </c>
      <c r="R27" s="39" t="str">
        <f>Division!CR29</f>
        <v>+
moderate</v>
      </c>
      <c r="S27" s="39" t="str">
        <f>Division!CW29</f>
        <v>+
large</v>
      </c>
      <c r="T27" s="39" t="str">
        <f>Division!DB29</f>
        <v>N&lt;5
N&lt;5</v>
      </c>
      <c r="U27" s="39" t="str">
        <f>Division!DG29</f>
        <v xml:space="preserve">
</v>
      </c>
      <c r="V27" s="39" t="str">
        <f>Division!DL29</f>
        <v>+
large</v>
      </c>
      <c r="W27" s="39" t="str">
        <f>Division!DQ29</f>
        <v>+
large</v>
      </c>
      <c r="X27" s="39" t="str">
        <f>Division!DV29</f>
        <v>+
small</v>
      </c>
      <c r="Y27" s="39" t="str">
        <f>Division!EA29</f>
        <v>+
large</v>
      </c>
      <c r="Z27" s="39" t="str">
        <f>Division!EF29</f>
        <v>+
small</v>
      </c>
      <c r="AA27" s="39" t="str">
        <f>Division!EK29</f>
        <v>+
large</v>
      </c>
    </row>
    <row r="28" spans="1:27" ht="13.5" hidden="1" customHeight="1" x14ac:dyDescent="0.25">
      <c r="A28" s="13" t="s">
        <v>73</v>
      </c>
      <c r="B28" s="21" t="s">
        <v>74</v>
      </c>
      <c r="C28" s="30">
        <f t="shared" si="1"/>
        <v>0.22893772893772893</v>
      </c>
      <c r="D28" s="4">
        <f>Division!C30</f>
        <v>3.75</v>
      </c>
      <c r="E28" s="4">
        <f>Division!D30</f>
        <v>1.0209999999999999</v>
      </c>
      <c r="F28" s="4">
        <f>Division!F30</f>
        <v>3.5</v>
      </c>
      <c r="G28" s="4">
        <f>Division!G30</f>
        <v>1.0920000000000001</v>
      </c>
      <c r="H28" s="62">
        <f t="shared" si="0"/>
        <v>0.22893772893772893</v>
      </c>
      <c r="I28" s="62"/>
      <c r="J28" s="39" t="str">
        <f>Division!BS30</f>
        <v>N&lt;5
N&lt;5</v>
      </c>
      <c r="K28" s="39" t="str">
        <f>Division!BX30</f>
        <v>tenured
large</v>
      </c>
      <c r="L28" s="39" t="str">
        <f>Division!CC30</f>
        <v>assoc
moderate</v>
      </c>
      <c r="M28" s="39" t="str">
        <f>Division!CH30</f>
        <v>men
moderate</v>
      </c>
      <c r="N28" s="39" t="str">
        <f>Division!CM30</f>
        <v>white
moderate</v>
      </c>
      <c r="P28" s="28" t="s">
        <v>73</v>
      </c>
      <c r="Q28" s="21" t="s">
        <v>74</v>
      </c>
      <c r="R28" s="39" t="str">
        <f>Division!CR30</f>
        <v xml:space="preserve">
</v>
      </c>
      <c r="S28" s="39" t="str">
        <f>Division!CW30</f>
        <v>+
large</v>
      </c>
      <c r="T28" s="39" t="str">
        <f>Division!DB30</f>
        <v>N&lt;5
N&lt;5</v>
      </c>
      <c r="U28" s="39" t="str">
        <f>Division!DG30</f>
        <v>-
moderate</v>
      </c>
      <c r="V28" s="39" t="str">
        <f>Division!DL30</f>
        <v>+
large</v>
      </c>
      <c r="W28" s="39" t="str">
        <f>Division!DQ30</f>
        <v>+
large</v>
      </c>
      <c r="X28" s="39" t="str">
        <f>Division!DV30</f>
        <v>+
small</v>
      </c>
      <c r="Y28" s="39" t="str">
        <f>Division!EA30</f>
        <v xml:space="preserve">
</v>
      </c>
      <c r="Z28" s="39" t="str">
        <f>Division!EF30</f>
        <v xml:space="preserve">
</v>
      </c>
      <c r="AA28" s="39" t="str">
        <f>Division!EK30</f>
        <v xml:space="preserve">
</v>
      </c>
    </row>
    <row r="29" spans="1:27" ht="13.5" hidden="1" customHeight="1" x14ac:dyDescent="0.25">
      <c r="A29" s="13" t="s">
        <v>75</v>
      </c>
      <c r="B29" s="21" t="s">
        <v>76</v>
      </c>
      <c r="C29" s="30">
        <f t="shared" si="1"/>
        <v>-6.8886337543054024E-2</v>
      </c>
      <c r="D29" s="4">
        <f>Division!C31</f>
        <v>3.88</v>
      </c>
      <c r="E29" s="4">
        <f>Division!D31</f>
        <v>0.84099999999999997</v>
      </c>
      <c r="F29" s="4">
        <f>Division!F31</f>
        <v>3.94</v>
      </c>
      <c r="G29" s="4">
        <f>Division!G31</f>
        <v>0.871</v>
      </c>
      <c r="H29" s="62" t="str">
        <f t="shared" si="0"/>
        <v/>
      </c>
      <c r="I29" s="62"/>
      <c r="J29" s="39" t="str">
        <f>Division!BS31</f>
        <v>N&lt;5
N&lt;5</v>
      </c>
      <c r="K29" s="39" t="str">
        <f>Division!BX31</f>
        <v>tenured
moderate</v>
      </c>
      <c r="L29" s="39" t="str">
        <f>Division!CC31</f>
        <v>assoc
small</v>
      </c>
      <c r="M29" s="39" t="str">
        <f>Division!CH31</f>
        <v>men
moderate</v>
      </c>
      <c r="N29" s="39" t="str">
        <f>Division!CM31</f>
        <v>white
small</v>
      </c>
      <c r="P29" s="28" t="s">
        <v>75</v>
      </c>
      <c r="Q29" s="21" t="s">
        <v>76</v>
      </c>
      <c r="R29" s="39" t="str">
        <f>Division!CR31</f>
        <v xml:space="preserve">
</v>
      </c>
      <c r="S29" s="39" t="str">
        <f>Division!CW31</f>
        <v>+
small</v>
      </c>
      <c r="T29" s="39" t="str">
        <f>Division!DB31</f>
        <v>N&lt;5
N&lt;5</v>
      </c>
      <c r="U29" s="39" t="str">
        <f>Division!DG31</f>
        <v>+
small</v>
      </c>
      <c r="V29" s="39" t="str">
        <f>Division!DL31</f>
        <v>+
large</v>
      </c>
      <c r="W29" s="39" t="str">
        <f>Division!DQ31</f>
        <v xml:space="preserve">
</v>
      </c>
      <c r="X29" s="39" t="str">
        <f>Division!DV31</f>
        <v>+
large</v>
      </c>
      <c r="Y29" s="39" t="str">
        <f>Division!EA31</f>
        <v>-
small</v>
      </c>
      <c r="Z29" s="39" t="str">
        <f>Division!EF31</f>
        <v>+
small</v>
      </c>
      <c r="AA29" s="39" t="str">
        <f>Division!EK31</f>
        <v xml:space="preserve">
</v>
      </c>
    </row>
    <row r="30" spans="1:27" ht="13.5" hidden="1" customHeight="1" x14ac:dyDescent="0.25">
      <c r="A30" s="13" t="s">
        <v>77</v>
      </c>
      <c r="B30" s="21" t="s">
        <v>78</v>
      </c>
      <c r="C30" s="30">
        <f t="shared" si="1"/>
        <v>-0.11013215859030798</v>
      </c>
      <c r="D30" s="4">
        <f>Division!C32</f>
        <v>4.08</v>
      </c>
      <c r="E30" s="4">
        <f>Division!D32</f>
        <v>0.871</v>
      </c>
      <c r="F30" s="4">
        <f>Division!F32</f>
        <v>4.18</v>
      </c>
      <c r="G30" s="4">
        <f>Division!G32</f>
        <v>0.90800000000000003</v>
      </c>
      <c r="H30" s="62">
        <f t="shared" si="0"/>
        <v>-0.11013215859030798</v>
      </c>
      <c r="I30" s="62"/>
      <c r="J30" s="39" t="str">
        <f>Division!BS32</f>
        <v>N&lt;5
N&lt;5</v>
      </c>
      <c r="K30" s="39" t="str">
        <f>Division!BX32</f>
        <v>tenured
small</v>
      </c>
      <c r="L30" s="39" t="str">
        <f>Division!CC32</f>
        <v>assoc
large</v>
      </c>
      <c r="M30" s="39" t="str">
        <f>Division!CH32</f>
        <v>men
small</v>
      </c>
      <c r="N30" s="39" t="str">
        <f>Division!CM32</f>
        <v>white
moderate</v>
      </c>
      <c r="P30" s="28" t="s">
        <v>77</v>
      </c>
      <c r="Q30" s="21" t="s">
        <v>78</v>
      </c>
      <c r="R30" s="39" t="str">
        <f>Division!CR32</f>
        <v>+
small</v>
      </c>
      <c r="S30" s="39" t="str">
        <f>Division!CW32</f>
        <v>+
moderate</v>
      </c>
      <c r="T30" s="39" t="str">
        <f>Division!DB32</f>
        <v>N&lt;5
N&lt;5</v>
      </c>
      <c r="U30" s="39" t="str">
        <f>Division!DG32</f>
        <v>-
small</v>
      </c>
      <c r="V30" s="39" t="str">
        <f>Division!DL32</f>
        <v>+
large</v>
      </c>
      <c r="W30" s="39" t="str">
        <f>Division!DQ32</f>
        <v xml:space="preserve">
</v>
      </c>
      <c r="X30" s="39" t="str">
        <f>Division!DV32</f>
        <v>+
large</v>
      </c>
      <c r="Y30" s="39" t="str">
        <f>Division!EA32</f>
        <v xml:space="preserve">
</v>
      </c>
      <c r="Z30" s="39" t="str">
        <f>Division!EF32</f>
        <v>+
small</v>
      </c>
      <c r="AA30" s="39" t="str">
        <f>Division!EK32</f>
        <v xml:space="preserve">
</v>
      </c>
    </row>
    <row r="31" spans="1:27" ht="13.5" hidden="1" customHeight="1" x14ac:dyDescent="0.25">
      <c r="A31" s="13" t="s">
        <v>79</v>
      </c>
      <c r="B31" s="21" t="s">
        <v>80</v>
      </c>
      <c r="C31" s="30">
        <f t="shared" si="1"/>
        <v>0.38175046554934794</v>
      </c>
      <c r="D31" s="4">
        <f>Division!C33</f>
        <v>4.0199999999999996</v>
      </c>
      <c r="E31" s="4">
        <f>Division!D33</f>
        <v>0.75800000000000001</v>
      </c>
      <c r="F31" s="4">
        <f>Division!F33</f>
        <v>3.61</v>
      </c>
      <c r="G31" s="4">
        <f>Division!G33</f>
        <v>1.0740000000000001</v>
      </c>
      <c r="H31" s="62">
        <f t="shared" si="0"/>
        <v>0.38175046554934794</v>
      </c>
      <c r="I31" s="62"/>
      <c r="J31" s="39" t="str">
        <f>Division!BS33</f>
        <v>N&lt;5
N&lt;5</v>
      </c>
      <c r="K31" s="39" t="str">
        <f>Division!BX33</f>
        <v>tenured
small</v>
      </c>
      <c r="L31" s="39" t="str">
        <f>Division!CC33</f>
        <v>assoc
large</v>
      </c>
      <c r="M31" s="39" t="str">
        <f>Division!CH33</f>
        <v>men
small</v>
      </c>
      <c r="N31" s="39" t="str">
        <f>Division!CM33</f>
        <v>white
moderate</v>
      </c>
      <c r="P31" s="28" t="s">
        <v>79</v>
      </c>
      <c r="Q31" s="21" t="s">
        <v>80</v>
      </c>
      <c r="R31" s="39" t="str">
        <f>Division!CR33</f>
        <v xml:space="preserve">
</v>
      </c>
      <c r="S31" s="39" t="str">
        <f>Division!CW33</f>
        <v>+
moderate</v>
      </c>
      <c r="T31" s="39" t="str">
        <f>Division!DB33</f>
        <v>N&lt;5
N&lt;5</v>
      </c>
      <c r="U31" s="39" t="str">
        <f>Division!DG33</f>
        <v>-
small</v>
      </c>
      <c r="V31" s="39" t="str">
        <f>Division!DL33</f>
        <v>+
large</v>
      </c>
      <c r="W31" s="39" t="str">
        <f>Division!DQ33</f>
        <v>+
small</v>
      </c>
      <c r="X31" s="39" t="str">
        <f>Division!DV33</f>
        <v>+
small</v>
      </c>
      <c r="Y31" s="39" t="str">
        <f>Division!EA33</f>
        <v xml:space="preserve">
</v>
      </c>
      <c r="Z31" s="39" t="str">
        <f>Division!EF33</f>
        <v xml:space="preserve">
</v>
      </c>
      <c r="AA31" s="39" t="str">
        <f>Division!EK33</f>
        <v xml:space="preserve">
</v>
      </c>
    </row>
    <row r="32" spans="1:27" ht="13.5" hidden="1" customHeight="1" x14ac:dyDescent="0.25">
      <c r="A32" s="13" t="s">
        <v>81</v>
      </c>
      <c r="B32" s="21" t="s">
        <v>82</v>
      </c>
      <c r="C32" s="30">
        <f t="shared" si="1"/>
        <v>-0.16865079365079358</v>
      </c>
      <c r="D32" s="4">
        <f>Division!C34</f>
        <v>3.19</v>
      </c>
      <c r="E32" s="4">
        <f>Division!D34</f>
        <v>1.0649999999999999</v>
      </c>
      <c r="F32" s="4">
        <f>Division!F34</f>
        <v>3.36</v>
      </c>
      <c r="G32" s="4">
        <f>Division!G34</f>
        <v>1.008</v>
      </c>
      <c r="H32" s="62">
        <f t="shared" si="0"/>
        <v>-0.16865079365079358</v>
      </c>
      <c r="I32" s="62"/>
      <c r="J32" s="39" t="str">
        <f>Division!BS34</f>
        <v>N&lt;5
N&lt;5</v>
      </c>
      <c r="K32" s="39" t="str">
        <f>Division!BX34</f>
        <v xml:space="preserve">
</v>
      </c>
      <c r="L32" s="39" t="str">
        <f>Division!CC34</f>
        <v>full
small</v>
      </c>
      <c r="M32" s="39" t="str">
        <f>Division!CH34</f>
        <v>men
moderate</v>
      </c>
      <c r="N32" s="39" t="str">
        <f>Division!CM34</f>
        <v>white
small</v>
      </c>
      <c r="P32" s="28" t="s">
        <v>81</v>
      </c>
      <c r="Q32" s="21" t="s">
        <v>82</v>
      </c>
      <c r="R32" s="39" t="str">
        <f>Division!CR34</f>
        <v>+
moderate</v>
      </c>
      <c r="S32" s="39" t="str">
        <f>Division!CW34</f>
        <v>+
small</v>
      </c>
      <c r="T32" s="39" t="str">
        <f>Division!DB34</f>
        <v>N&lt;5
N&lt;5</v>
      </c>
      <c r="U32" s="39" t="str">
        <f>Division!DG34</f>
        <v>+
moderate</v>
      </c>
      <c r="V32" s="39" t="str">
        <f>Division!DL34</f>
        <v>-
moderate</v>
      </c>
      <c r="W32" s="39" t="str">
        <f>Division!DQ34</f>
        <v>+
moderate</v>
      </c>
      <c r="X32" s="39" t="str">
        <f>Division!DV34</f>
        <v>+
large</v>
      </c>
      <c r="Y32" s="39" t="str">
        <f>Division!EA34</f>
        <v>+
small</v>
      </c>
      <c r="Z32" s="39" t="str">
        <f>Division!EF34</f>
        <v>+
small</v>
      </c>
      <c r="AA32" s="39" t="str">
        <f>Division!EK34</f>
        <v>+
moderate</v>
      </c>
    </row>
    <row r="33" spans="1:27" ht="13.5" hidden="1" customHeight="1" x14ac:dyDescent="0.25">
      <c r="A33" s="13" t="s">
        <v>83</v>
      </c>
      <c r="B33" s="21" t="s">
        <v>84</v>
      </c>
      <c r="C33" s="30">
        <f t="shared" si="1"/>
        <v>-0.29288702928870297</v>
      </c>
      <c r="D33" s="4">
        <f>Division!C35</f>
        <v>2.6</v>
      </c>
      <c r="E33" s="4">
        <f>Division!D35</f>
        <v>1.0860000000000001</v>
      </c>
      <c r="F33" s="4">
        <f>Division!F35</f>
        <v>2.95</v>
      </c>
      <c r="G33" s="4">
        <f>Division!G35</f>
        <v>1.1950000000000001</v>
      </c>
      <c r="H33" s="62">
        <f t="shared" si="0"/>
        <v>-0.29288702928870297</v>
      </c>
      <c r="I33" s="62"/>
      <c r="J33" s="39" t="str">
        <f>Division!BS35</f>
        <v>N&lt;5
N&lt;5</v>
      </c>
      <c r="K33" s="39" t="str">
        <f>Division!BX35</f>
        <v>ntt
small</v>
      </c>
      <c r="L33" s="39" t="str">
        <f>Division!CC35</f>
        <v>assoc
large</v>
      </c>
      <c r="M33" s="39" t="str">
        <f>Division!CH35</f>
        <v xml:space="preserve">
</v>
      </c>
      <c r="N33" s="39" t="str">
        <f>Division!CM35</f>
        <v>white
moderate</v>
      </c>
      <c r="P33" s="28" t="s">
        <v>83</v>
      </c>
      <c r="Q33" s="21" t="s">
        <v>84</v>
      </c>
      <c r="R33" s="39" t="str">
        <f>Division!CR35</f>
        <v>+
moderate</v>
      </c>
      <c r="S33" s="39" t="str">
        <f>Division!CW35</f>
        <v>+
moderate</v>
      </c>
      <c r="T33" s="39" t="str">
        <f>Division!DB35</f>
        <v>N&lt;5
N&lt;5</v>
      </c>
      <c r="U33" s="39" t="str">
        <f>Division!DG35</f>
        <v>+
moderate</v>
      </c>
      <c r="V33" s="39" t="str">
        <f>Division!DL35</f>
        <v>+
moderate</v>
      </c>
      <c r="W33" s="39" t="str">
        <f>Division!DQ35</f>
        <v>+
small</v>
      </c>
      <c r="X33" s="39" t="str">
        <f>Division!DV35</f>
        <v>+
moderate</v>
      </c>
      <c r="Y33" s="39" t="str">
        <f>Division!EA35</f>
        <v>+
small</v>
      </c>
      <c r="Z33" s="39" t="str">
        <f>Division!EF35</f>
        <v>+
moderate</v>
      </c>
      <c r="AA33" s="39" t="str">
        <f>Division!EK35</f>
        <v xml:space="preserve">
</v>
      </c>
    </row>
    <row r="34" spans="1:27" ht="13.5" hidden="1" customHeight="1" x14ac:dyDescent="0.25">
      <c r="A34" s="13" t="s">
        <v>85</v>
      </c>
      <c r="B34" s="21" t="s">
        <v>86</v>
      </c>
      <c r="C34" s="30">
        <f t="shared" si="1"/>
        <v>9.0016366612111195E-2</v>
      </c>
      <c r="D34" s="4">
        <f>Division!C36</f>
        <v>2.78</v>
      </c>
      <c r="E34" s="4">
        <f>Division!D36</f>
        <v>1.5169999999999999</v>
      </c>
      <c r="F34" s="4">
        <f>Division!F36</f>
        <v>2.67</v>
      </c>
      <c r="G34" s="4">
        <f>Division!G36</f>
        <v>1.222</v>
      </c>
      <c r="H34" s="62" t="str">
        <f t="shared" si="0"/>
        <v/>
      </c>
      <c r="I34" s="62"/>
      <c r="J34" s="39" t="str">
        <f>Division!BS36</f>
        <v>N&lt;5
N&lt;5</v>
      </c>
      <c r="K34" s="39" t="str">
        <f>Division!BX36</f>
        <v>tenured
moderate</v>
      </c>
      <c r="L34" s="39" t="str">
        <f>Division!CC36</f>
        <v>N&lt;5
N&lt;5</v>
      </c>
      <c r="M34" s="39" t="str">
        <f>Division!CH36</f>
        <v>men
moderate</v>
      </c>
      <c r="N34" s="39" t="str">
        <f>Division!CM36</f>
        <v>foc
small</v>
      </c>
      <c r="P34" s="28" t="s">
        <v>85</v>
      </c>
      <c r="Q34" s="21" t="s">
        <v>86</v>
      </c>
      <c r="R34" s="39" t="str">
        <f>Division!CR36</f>
        <v>+
large</v>
      </c>
      <c r="S34" s="39" t="str">
        <f>Division!CW36</f>
        <v>+
large</v>
      </c>
      <c r="T34" s="39" t="str">
        <f>Division!DB36</f>
        <v>N&lt;5
N&lt;5</v>
      </c>
      <c r="U34" s="39" t="str">
        <f>Division!DG36</f>
        <v xml:space="preserve">
</v>
      </c>
      <c r="V34" s="39" t="str">
        <f>Division!DL36</f>
        <v>N&lt;5
N&lt;5</v>
      </c>
      <c r="W34" s="39" t="str">
        <f>Division!DQ36</f>
        <v>N&lt;5
N&lt;5</v>
      </c>
      <c r="X34" s="39" t="str">
        <f>Division!DV36</f>
        <v>+
large</v>
      </c>
      <c r="Y34" s="39" t="str">
        <f>Division!EA36</f>
        <v>+
large</v>
      </c>
      <c r="Z34" s="39" t="str">
        <f>Division!EF36</f>
        <v>+
moderate</v>
      </c>
      <c r="AA34" s="39" t="str">
        <f>Division!EK36</f>
        <v>N&lt;5
N&lt;5</v>
      </c>
    </row>
    <row r="35" spans="1:27" ht="13.5" hidden="1" customHeight="1" x14ac:dyDescent="0.25">
      <c r="A35" s="13" t="s">
        <v>87</v>
      </c>
      <c r="B35" s="21" t="s">
        <v>88</v>
      </c>
      <c r="C35" s="30">
        <f t="shared" si="1"/>
        <v>-0.21965317919075139</v>
      </c>
      <c r="D35" s="4">
        <f>Division!C37</f>
        <v>3.75</v>
      </c>
      <c r="E35" s="4">
        <f>Division!D37</f>
        <v>1.0209999999999999</v>
      </c>
      <c r="F35" s="4">
        <f>Division!F37</f>
        <v>3.94</v>
      </c>
      <c r="G35" s="4">
        <f>Division!G37</f>
        <v>0.86499999999999999</v>
      </c>
      <c r="H35" s="62">
        <f t="shared" si="0"/>
        <v>-0.21965317919075139</v>
      </c>
      <c r="I35" s="62"/>
      <c r="J35" s="39" t="str">
        <f>Division!BS37</f>
        <v>N&lt;5
N&lt;5</v>
      </c>
      <c r="K35" s="39" t="str">
        <f>Division!BX37</f>
        <v>tenured
small</v>
      </c>
      <c r="L35" s="39" t="str">
        <f>Division!CC37</f>
        <v/>
      </c>
      <c r="M35" s="39" t="str">
        <f>Division!CH37</f>
        <v>men
small</v>
      </c>
      <c r="N35" s="39" t="str">
        <f>Division!CM37</f>
        <v>white
small</v>
      </c>
      <c r="P35" s="28" t="s">
        <v>87</v>
      </c>
      <c r="Q35" s="21" t="s">
        <v>88</v>
      </c>
      <c r="R35" s="39" t="str">
        <f>Division!CR37</f>
        <v/>
      </c>
      <c r="S35" s="39" t="str">
        <f>Division!CW37</f>
        <v/>
      </c>
      <c r="T35" s="39" t="str">
        <f>Division!DB37</f>
        <v>N&lt;5
N&lt;5</v>
      </c>
      <c r="U35" s="39" t="str">
        <f>Division!DG37</f>
        <v/>
      </c>
      <c r="V35" s="39" t="str">
        <f>Division!DL37</f>
        <v/>
      </c>
      <c r="W35" s="39" t="str">
        <f>Division!DQ37</f>
        <v/>
      </c>
      <c r="X35" s="39" t="str">
        <f>Division!DV37</f>
        <v/>
      </c>
      <c r="Y35" s="39" t="str">
        <f>Division!EA37</f>
        <v/>
      </c>
      <c r="Z35" s="39" t="str">
        <f>Division!EF37</f>
        <v/>
      </c>
      <c r="AA35" s="39" t="str">
        <f>Division!EK37</f>
        <v/>
      </c>
    </row>
    <row r="36" spans="1:27" ht="13.5" hidden="1" customHeight="1" x14ac:dyDescent="0.25">
      <c r="A36" s="13" t="s">
        <v>89</v>
      </c>
      <c r="B36" s="21" t="s">
        <v>90</v>
      </c>
      <c r="C36" s="30">
        <f t="shared" si="1"/>
        <v>0</v>
      </c>
      <c r="D36" s="4">
        <f>Division!C38</f>
        <v>3.57</v>
      </c>
      <c r="E36" s="4">
        <f>Division!D38</f>
        <v>1.1180000000000001</v>
      </c>
      <c r="F36" s="4">
        <f>Division!F38</f>
        <v>3.57</v>
      </c>
      <c r="G36" s="4">
        <f>Division!G38</f>
        <v>0.76300000000000001</v>
      </c>
      <c r="H36" s="62" t="str">
        <f t="shared" si="0"/>
        <v/>
      </c>
      <c r="I36" s="62"/>
      <c r="J36" s="39" t="str">
        <f>Division!BS38</f>
        <v>N&lt;5
N&lt;5</v>
      </c>
      <c r="K36" s="39" t="str">
        <f>Division!BX38</f>
        <v>tenured
small</v>
      </c>
      <c r="L36" s="39" t="str">
        <f>Division!CC38</f>
        <v/>
      </c>
      <c r="M36" s="39" t="str">
        <f>Division!CH38</f>
        <v>men
moderate</v>
      </c>
      <c r="N36" s="39" t="str">
        <f>Division!CM38</f>
        <v xml:space="preserve">
</v>
      </c>
      <c r="P36" s="28" t="s">
        <v>89</v>
      </c>
      <c r="Q36" s="21" t="s">
        <v>90</v>
      </c>
      <c r="R36" s="39" t="str">
        <f>Division!CR38</f>
        <v/>
      </c>
      <c r="S36" s="39" t="str">
        <f>Division!CW38</f>
        <v/>
      </c>
      <c r="T36" s="39" t="str">
        <f>Division!DB38</f>
        <v>N&lt;5
N&lt;5</v>
      </c>
      <c r="U36" s="39" t="str">
        <f>Division!DG38</f>
        <v/>
      </c>
      <c r="V36" s="39" t="str">
        <f>Division!DL38</f>
        <v/>
      </c>
      <c r="W36" s="39" t="str">
        <f>Division!DQ38</f>
        <v/>
      </c>
      <c r="X36" s="39" t="str">
        <f>Division!DV38</f>
        <v/>
      </c>
      <c r="Y36" s="39" t="str">
        <f>Division!EA38</f>
        <v/>
      </c>
      <c r="Z36" s="39" t="str">
        <f>Division!EF38</f>
        <v/>
      </c>
      <c r="AA36" s="39" t="str">
        <f>Division!EK38</f>
        <v/>
      </c>
    </row>
    <row r="37" spans="1:27" ht="13.5" hidden="1" customHeight="1" x14ac:dyDescent="0.25">
      <c r="A37" s="13" t="s">
        <v>91</v>
      </c>
      <c r="B37" s="21" t="s">
        <v>92</v>
      </c>
      <c r="C37" s="30">
        <f t="shared" si="1"/>
        <v>5.0441361916771794E-2</v>
      </c>
      <c r="D37" s="4">
        <f>Division!C39</f>
        <v>3.65</v>
      </c>
      <c r="E37" s="4">
        <f>Division!D39</f>
        <v>0.97799999999999998</v>
      </c>
      <c r="F37" s="4">
        <f>Division!F39</f>
        <v>3.61</v>
      </c>
      <c r="G37" s="4">
        <f>Division!G39</f>
        <v>0.79300000000000004</v>
      </c>
      <c r="H37" s="62" t="str">
        <f t="shared" si="0"/>
        <v/>
      </c>
      <c r="I37" s="62"/>
      <c r="J37" s="39" t="str">
        <f>Division!BS39</f>
        <v>N&lt;5
N&lt;5</v>
      </c>
      <c r="K37" s="39" t="str">
        <f>Division!BX39</f>
        <v xml:space="preserve">
</v>
      </c>
      <c r="L37" s="39" t="str">
        <f>Division!CC39</f>
        <v/>
      </c>
      <c r="M37" s="39" t="str">
        <f>Division!CH39</f>
        <v>men
small</v>
      </c>
      <c r="N37" s="39" t="str">
        <f>Division!CM39</f>
        <v>white
small</v>
      </c>
      <c r="P37" s="28" t="s">
        <v>91</v>
      </c>
      <c r="Q37" s="21" t="s">
        <v>92</v>
      </c>
      <c r="R37" s="39" t="str">
        <f>Division!CR39</f>
        <v/>
      </c>
      <c r="S37" s="39" t="str">
        <f>Division!CW39</f>
        <v/>
      </c>
      <c r="T37" s="39" t="str">
        <f>Division!DB39</f>
        <v>N&lt;5
N&lt;5</v>
      </c>
      <c r="U37" s="39" t="str">
        <f>Division!DG39</f>
        <v/>
      </c>
      <c r="V37" s="39" t="str">
        <f>Division!DL39</f>
        <v/>
      </c>
      <c r="W37" s="39" t="str">
        <f>Division!DQ39</f>
        <v/>
      </c>
      <c r="X37" s="39" t="str">
        <f>Division!DV39</f>
        <v/>
      </c>
      <c r="Y37" s="39" t="str">
        <f>Division!EA39</f>
        <v/>
      </c>
      <c r="Z37" s="39" t="str">
        <f>Division!EF39</f>
        <v/>
      </c>
      <c r="AA37" s="39" t="str">
        <f>Division!EK39</f>
        <v/>
      </c>
    </row>
    <row r="38" spans="1:27" ht="13.5" hidden="1" customHeight="1" x14ac:dyDescent="0.25">
      <c r="A38" s="13" t="s">
        <v>93</v>
      </c>
      <c r="B38" s="21" t="s">
        <v>94</v>
      </c>
      <c r="C38" s="30">
        <f t="shared" si="1"/>
        <v>7.0564516129032542E-2</v>
      </c>
      <c r="D38" s="4">
        <f>Division!C40</f>
        <v>3.45</v>
      </c>
      <c r="E38" s="4">
        <f>Division!D40</f>
        <v>1.0109999999999999</v>
      </c>
      <c r="F38" s="4">
        <f>Division!F40</f>
        <v>3.38</v>
      </c>
      <c r="G38" s="4">
        <f>Division!G40</f>
        <v>0.99199999999999999</v>
      </c>
      <c r="H38" s="62" t="str">
        <f t="shared" si="0"/>
        <v/>
      </c>
      <c r="I38" s="62"/>
      <c r="J38" s="39" t="str">
        <f>Division!BS40</f>
        <v>N&lt;5
N&lt;5</v>
      </c>
      <c r="K38" s="39" t="str">
        <f>Division!BX40</f>
        <v>tenured
large</v>
      </c>
      <c r="L38" s="39" t="str">
        <f>Division!CC40</f>
        <v/>
      </c>
      <c r="M38" s="39" t="str">
        <f>Division!CH40</f>
        <v>men
moderate</v>
      </c>
      <c r="N38" s="39" t="str">
        <f>Division!CM40</f>
        <v xml:space="preserve">
</v>
      </c>
      <c r="P38" s="28" t="s">
        <v>93</v>
      </c>
      <c r="Q38" s="21" t="s">
        <v>94</v>
      </c>
      <c r="R38" s="39" t="str">
        <f>Division!CR40</f>
        <v/>
      </c>
      <c r="S38" s="39" t="str">
        <f>Division!CW40</f>
        <v/>
      </c>
      <c r="T38" s="39" t="str">
        <f>Division!DB40</f>
        <v>N&lt;5
N&lt;5</v>
      </c>
      <c r="U38" s="39" t="str">
        <f>Division!DG40</f>
        <v/>
      </c>
      <c r="V38" s="39" t="str">
        <f>Division!DL40</f>
        <v/>
      </c>
      <c r="W38" s="39" t="str">
        <f>Division!DQ40</f>
        <v/>
      </c>
      <c r="X38" s="39" t="str">
        <f>Division!DV40</f>
        <v/>
      </c>
      <c r="Y38" s="39" t="str">
        <f>Division!EA40</f>
        <v/>
      </c>
      <c r="Z38" s="39" t="str">
        <f>Division!EF40</f>
        <v/>
      </c>
      <c r="AA38" s="39" t="str">
        <f>Division!EK40</f>
        <v/>
      </c>
    </row>
    <row r="39" spans="1:27" ht="13.5" hidden="1" customHeight="1" x14ac:dyDescent="0.25">
      <c r="A39" s="13" t="s">
        <v>95</v>
      </c>
      <c r="B39" s="21" t="s">
        <v>96</v>
      </c>
      <c r="C39" s="30">
        <f t="shared" si="1"/>
        <v>-3.9525691699604779E-2</v>
      </c>
      <c r="D39" s="4">
        <f>Division!C41</f>
        <v>3.32</v>
      </c>
      <c r="E39" s="4">
        <f>Division!D41</f>
        <v>1.0349999999999999</v>
      </c>
      <c r="F39" s="4">
        <f>Division!F41</f>
        <v>3.36</v>
      </c>
      <c r="G39" s="4">
        <f>Division!G41</f>
        <v>1.012</v>
      </c>
      <c r="H39" s="62" t="str">
        <f t="shared" si="0"/>
        <v/>
      </c>
      <c r="I39" s="62"/>
      <c r="J39" s="39" t="str">
        <f>Division!BS41</f>
        <v>N&lt;5
N&lt;5</v>
      </c>
      <c r="K39" s="39" t="str">
        <f>Division!BX41</f>
        <v>tenured
moderate</v>
      </c>
      <c r="L39" s="39" t="str">
        <f>Division!CC41</f>
        <v/>
      </c>
      <c r="M39" s="39" t="str">
        <f>Division!CH41</f>
        <v>men
moderate</v>
      </c>
      <c r="N39" s="39" t="str">
        <f>Division!CM41</f>
        <v>foc
large</v>
      </c>
      <c r="P39" s="28" t="s">
        <v>95</v>
      </c>
      <c r="Q39" s="21" t="s">
        <v>96</v>
      </c>
      <c r="R39" s="39" t="str">
        <f>Division!CR41</f>
        <v/>
      </c>
      <c r="S39" s="39" t="str">
        <f>Division!CW41</f>
        <v/>
      </c>
      <c r="T39" s="39" t="str">
        <f>Division!DB41</f>
        <v>N&lt;5
N&lt;5</v>
      </c>
      <c r="U39" s="39" t="str">
        <f>Division!DG41</f>
        <v/>
      </c>
      <c r="V39" s="39" t="str">
        <f>Division!DL41</f>
        <v/>
      </c>
      <c r="W39" s="39" t="str">
        <f>Division!DQ41</f>
        <v/>
      </c>
      <c r="X39" s="39" t="str">
        <f>Division!DV41</f>
        <v/>
      </c>
      <c r="Y39" s="39" t="str">
        <f>Division!EA41</f>
        <v/>
      </c>
      <c r="Z39" s="39" t="str">
        <f>Division!EF41</f>
        <v/>
      </c>
      <c r="AA39" s="39" t="str">
        <f>Division!EK41</f>
        <v/>
      </c>
    </row>
    <row r="40" spans="1:27" ht="13.5" hidden="1" customHeight="1" x14ac:dyDescent="0.25">
      <c r="A40" s="13" t="s">
        <v>97</v>
      </c>
      <c r="B40" s="21" t="s">
        <v>98</v>
      </c>
      <c r="C40" s="30">
        <f t="shared" si="1"/>
        <v>-4.324324324324328E-2</v>
      </c>
      <c r="D40" s="4">
        <f>Division!C42</f>
        <v>3.25</v>
      </c>
      <c r="E40" s="4">
        <f>Division!D42</f>
        <v>0.90600000000000003</v>
      </c>
      <c r="F40" s="4">
        <f>Division!F42</f>
        <v>3.29</v>
      </c>
      <c r="G40" s="4">
        <f>Division!G42</f>
        <v>0.92500000000000004</v>
      </c>
      <c r="H40" s="62" t="str">
        <f t="shared" si="0"/>
        <v/>
      </c>
      <c r="I40" s="62"/>
      <c r="J40" s="39" t="str">
        <f>Division!BS42</f>
        <v>N&lt;5
N&lt;5</v>
      </c>
      <c r="K40" s="39" t="str">
        <f>Division!BX42</f>
        <v>tenured
large</v>
      </c>
      <c r="L40" s="39" t="str">
        <f>Division!CC42</f>
        <v>assoc
large</v>
      </c>
      <c r="M40" s="39" t="str">
        <f>Division!CH42</f>
        <v xml:space="preserve">
</v>
      </c>
      <c r="N40" s="39" t="str">
        <f>Division!CM42</f>
        <v>white
moderate</v>
      </c>
      <c r="P40" s="28" t="s">
        <v>97</v>
      </c>
      <c r="Q40" s="21" t="s">
        <v>98</v>
      </c>
      <c r="R40" s="39" t="str">
        <f>Division!CR42</f>
        <v>+
moderate</v>
      </c>
      <c r="S40" s="39" t="str">
        <f>Division!CW42</f>
        <v>+
large</v>
      </c>
      <c r="T40" s="39" t="str">
        <f>Division!DB42</f>
        <v>N&lt;5
N&lt;5</v>
      </c>
      <c r="U40" s="39" t="str">
        <f>Division!DG42</f>
        <v>-
small</v>
      </c>
      <c r="V40" s="39" t="str">
        <f>Division!DL42</f>
        <v>N&lt;5
N&lt;5</v>
      </c>
      <c r="W40" s="39" t="str">
        <f>Division!DQ42</f>
        <v>+
moderate</v>
      </c>
      <c r="X40" s="39" t="str">
        <f>Division!DV42</f>
        <v>+
moderate</v>
      </c>
      <c r="Y40" s="39" t="str">
        <f>Division!EA42</f>
        <v>+
large</v>
      </c>
      <c r="Z40" s="39" t="str">
        <f>Division!EF42</f>
        <v>+
moderate</v>
      </c>
      <c r="AA40" s="39" t="str">
        <f>Division!EK42</f>
        <v>+
small</v>
      </c>
    </row>
    <row r="41" spans="1:27" ht="13.5" hidden="1" customHeight="1" x14ac:dyDescent="0.25">
      <c r="A41" s="13" t="s">
        <v>99</v>
      </c>
      <c r="B41" s="21" t="s">
        <v>100</v>
      </c>
      <c r="C41" s="30">
        <f t="shared" si="1"/>
        <v>0.18903591682419676</v>
      </c>
      <c r="D41" s="4">
        <f>Division!C43</f>
        <v>3.02</v>
      </c>
      <c r="E41" s="4">
        <f>Division!D43</f>
        <v>1.0469999999999999</v>
      </c>
      <c r="F41" s="4">
        <f>Division!F43</f>
        <v>2.82</v>
      </c>
      <c r="G41" s="4">
        <f>Division!G43</f>
        <v>1.0580000000000001</v>
      </c>
      <c r="H41" s="62">
        <f t="shared" si="0"/>
        <v>0.18903591682419676</v>
      </c>
      <c r="I41" s="62"/>
      <c r="J41" s="39" t="str">
        <f>Division!BS43</f>
        <v>N&lt;5
N&lt;5</v>
      </c>
      <c r="K41" s="39" t="str">
        <f>Division!BX43</f>
        <v xml:space="preserve">
</v>
      </c>
      <c r="L41" s="39" t="str">
        <f>Division!CC43</f>
        <v>assoc
small</v>
      </c>
      <c r="M41" s="39" t="str">
        <f>Division!CH43</f>
        <v>women
small</v>
      </c>
      <c r="N41" s="39" t="str">
        <f>Division!CM43</f>
        <v>foc
small</v>
      </c>
      <c r="P41" s="28" t="s">
        <v>99</v>
      </c>
      <c r="Q41" s="21" t="s">
        <v>100</v>
      </c>
      <c r="R41" s="39" t="str">
        <f>Division!CR43</f>
        <v>+
moderate</v>
      </c>
      <c r="S41" s="39" t="str">
        <f>Division!CW43</f>
        <v>+
moderate</v>
      </c>
      <c r="T41" s="39" t="str">
        <f>Division!DB43</f>
        <v>N&lt;5
N&lt;5</v>
      </c>
      <c r="U41" s="39" t="str">
        <f>Division!DG43</f>
        <v>+
small</v>
      </c>
      <c r="V41" s="39" t="str">
        <f>Division!DL43</f>
        <v>N&lt;5
N&lt;5</v>
      </c>
      <c r="W41" s="39" t="str">
        <f>Division!DQ43</f>
        <v>+
moderate</v>
      </c>
      <c r="X41" s="39" t="str">
        <f>Division!DV43</f>
        <v>+
moderate</v>
      </c>
      <c r="Y41" s="39" t="str">
        <f>Division!EA43</f>
        <v>+
small</v>
      </c>
      <c r="Z41" s="39" t="str">
        <f>Division!EF43</f>
        <v>+
small</v>
      </c>
      <c r="AA41" s="39" t="str">
        <f>Division!EK43</f>
        <v>+
moderate</v>
      </c>
    </row>
    <row r="42" spans="1:27" ht="13.5" hidden="1" customHeight="1" x14ac:dyDescent="0.25">
      <c r="A42" s="13" t="s">
        <v>101</v>
      </c>
      <c r="B42" s="21" t="s">
        <v>102</v>
      </c>
      <c r="C42" s="30">
        <f t="shared" si="1"/>
        <v>-8.2150858849888223E-2</v>
      </c>
      <c r="D42" s="4">
        <f>Division!C44</f>
        <v>2.82</v>
      </c>
      <c r="E42" s="4">
        <f>Division!D44</f>
        <v>1.131</v>
      </c>
      <c r="F42" s="4">
        <f>Division!F44</f>
        <v>2.93</v>
      </c>
      <c r="G42" s="4">
        <f>Division!G44</f>
        <v>1.339</v>
      </c>
      <c r="H42" s="62" t="str">
        <f t="shared" si="0"/>
        <v/>
      </c>
      <c r="I42" s="62"/>
      <c r="J42" s="39" t="str">
        <f>Division!BS44</f>
        <v>N&lt;5
N&lt;5</v>
      </c>
      <c r="K42" s="39" t="str">
        <f>Division!BX44</f>
        <v>tenured
large</v>
      </c>
      <c r="L42" s="39" t="str">
        <f>Division!CC44</f>
        <v>assoc
large</v>
      </c>
      <c r="M42" s="39" t="str">
        <f>Division!CH44</f>
        <v>men
small</v>
      </c>
      <c r="N42" s="39" t="str">
        <f>Division!CM44</f>
        <v xml:space="preserve">
</v>
      </c>
      <c r="P42" s="28" t="s">
        <v>101</v>
      </c>
      <c r="Q42" s="21" t="s">
        <v>102</v>
      </c>
      <c r="R42" s="39" t="str">
        <f>Division!CR44</f>
        <v>+
moderate</v>
      </c>
      <c r="S42" s="39" t="str">
        <f>Division!CW44</f>
        <v>+
large</v>
      </c>
      <c r="T42" s="39" t="str">
        <f>Division!DB44</f>
        <v>N&lt;5
N&lt;5</v>
      </c>
      <c r="U42" s="39" t="str">
        <f>Division!DG44</f>
        <v>+
small</v>
      </c>
      <c r="V42" s="39" t="str">
        <f>Division!DL44</f>
        <v>+
large</v>
      </c>
      <c r="W42" s="39" t="str">
        <f>Division!DQ44</f>
        <v>+
moderate</v>
      </c>
      <c r="X42" s="39" t="str">
        <f>Division!DV44</f>
        <v>+
large</v>
      </c>
      <c r="Y42" s="39" t="str">
        <f>Division!EA44</f>
        <v>+
small</v>
      </c>
      <c r="Z42" s="39" t="str">
        <f>Division!EF44</f>
        <v>+
moderate</v>
      </c>
      <c r="AA42" s="39" t="str">
        <f>Division!EK44</f>
        <v>+
moderate</v>
      </c>
    </row>
    <row r="43" spans="1:27" ht="13.5" customHeight="1" x14ac:dyDescent="0.25">
      <c r="A43" s="13"/>
      <c r="B43" s="21" t="s">
        <v>103</v>
      </c>
      <c r="C43" s="30">
        <f t="shared" si="1"/>
        <v>0.38922193796377624</v>
      </c>
      <c r="D43" s="4">
        <f>Division!C45</f>
        <v>3.5346000000000002</v>
      </c>
      <c r="E43" s="4">
        <f>Division!D45</f>
        <v>0.67490000000000006</v>
      </c>
      <c r="F43" s="4">
        <f>Division!F45</f>
        <v>3.2288000000000001</v>
      </c>
      <c r="G43" s="4">
        <f>Division!G45</f>
        <v>0.78566999999999998</v>
      </c>
      <c r="H43" s="62">
        <f t="shared" si="0"/>
        <v>0.38922193796377624</v>
      </c>
      <c r="I43" s="62"/>
      <c r="J43" s="39" t="str">
        <f>Division!BS45</f>
        <v>N&lt;5
N&lt;5</v>
      </c>
      <c r="K43" s="39" t="str">
        <f>Division!BX45</f>
        <v>tenured
large</v>
      </c>
      <c r="L43" s="39" t="str">
        <f>Division!CC45</f>
        <v>assoc
moderate</v>
      </c>
      <c r="M43" s="39" t="str">
        <f>Division!CH45</f>
        <v>men
moderate</v>
      </c>
      <c r="N43" s="39" t="str">
        <f>Division!CM45</f>
        <v xml:space="preserve">
</v>
      </c>
      <c r="P43" s="28"/>
      <c r="Q43" s="21" t="s">
        <v>103</v>
      </c>
      <c r="R43" s="39" t="str">
        <f>Division!CR45</f>
        <v>+
small</v>
      </c>
      <c r="S43" s="39" t="str">
        <f>Division!CW45</f>
        <v>+
large</v>
      </c>
      <c r="T43" s="39" t="str">
        <f>Division!DB45</f>
        <v>N&lt;5
N&lt;5</v>
      </c>
      <c r="U43" s="39" t="str">
        <f>Division!DG45</f>
        <v>-
small</v>
      </c>
      <c r="V43" s="39" t="str">
        <f>Division!DL45</f>
        <v>+
large</v>
      </c>
      <c r="W43" s="39" t="str">
        <f>Division!DQ45</f>
        <v>+
moderate</v>
      </c>
      <c r="X43" s="39" t="str">
        <f>Division!DV45</f>
        <v>+
large</v>
      </c>
      <c r="Y43" s="39" t="str">
        <f>Division!EA45</f>
        <v>-
small</v>
      </c>
      <c r="Z43" s="39" t="str">
        <f>Division!EF45</f>
        <v xml:space="preserve">
</v>
      </c>
      <c r="AA43" s="39" t="str">
        <f>Division!EK45</f>
        <v>+
moderate</v>
      </c>
    </row>
    <row r="44" spans="1:27" ht="13.5" hidden="1" customHeight="1" x14ac:dyDescent="0.25">
      <c r="A44" s="13" t="s">
        <v>104</v>
      </c>
      <c r="B44" s="21" t="s">
        <v>105</v>
      </c>
      <c r="C44" s="30">
        <f t="shared" si="1"/>
        <v>-9.1996320147196241E-3</v>
      </c>
      <c r="D44" s="4">
        <f>Division!C46</f>
        <v>3.15</v>
      </c>
      <c r="E44" s="4">
        <f>Division!D46</f>
        <v>1.1479999999999999</v>
      </c>
      <c r="F44" s="4">
        <f>Division!F46</f>
        <v>3.16</v>
      </c>
      <c r="G44" s="4">
        <f>Division!G46</f>
        <v>1.087</v>
      </c>
      <c r="H44" s="62" t="str">
        <f t="shared" si="0"/>
        <v/>
      </c>
      <c r="I44" s="62"/>
      <c r="J44" s="39" t="str">
        <f>Division!BS46</f>
        <v>N&lt;5
N&lt;5</v>
      </c>
      <c r="K44" s="39" t="str">
        <f>Division!BX46</f>
        <v>tenured
large</v>
      </c>
      <c r="L44" s="39" t="str">
        <f>Division!CC46</f>
        <v>assoc
large</v>
      </c>
      <c r="M44" s="39" t="str">
        <f>Division!CH46</f>
        <v>men
large</v>
      </c>
      <c r="N44" s="39" t="str">
        <f>Division!CM46</f>
        <v>foc
small</v>
      </c>
      <c r="P44" s="28" t="s">
        <v>104</v>
      </c>
      <c r="Q44" s="21" t="s">
        <v>105</v>
      </c>
      <c r="R44" s="39" t="str">
        <f>Division!CR46</f>
        <v>+
small</v>
      </c>
      <c r="S44" s="39" t="str">
        <f>Division!CW46</f>
        <v>+
large</v>
      </c>
      <c r="T44" s="39" t="str">
        <f>Division!DB46</f>
        <v>N&lt;5
N&lt;5</v>
      </c>
      <c r="U44" s="39" t="str">
        <f>Division!DG46</f>
        <v>-
small</v>
      </c>
      <c r="V44" s="39" t="str">
        <f>Division!DL46</f>
        <v>+
large</v>
      </c>
      <c r="W44" s="39" t="str">
        <f>Division!DQ46</f>
        <v>+
small</v>
      </c>
      <c r="X44" s="39" t="str">
        <f>Division!DV46</f>
        <v>+
large</v>
      </c>
      <c r="Y44" s="39" t="str">
        <f>Division!EA46</f>
        <v>-
moderate</v>
      </c>
      <c r="Z44" s="39" t="str">
        <f>Division!EF46</f>
        <v>+
small</v>
      </c>
      <c r="AA44" s="39" t="str">
        <f>Division!EK46</f>
        <v>+
small</v>
      </c>
    </row>
    <row r="45" spans="1:27" ht="13.5" hidden="1" customHeight="1" x14ac:dyDescent="0.25">
      <c r="A45" s="13" t="s">
        <v>106</v>
      </c>
      <c r="B45" s="21" t="s">
        <v>107</v>
      </c>
      <c r="C45" s="30">
        <f t="shared" si="1"/>
        <v>-0.16997167138810174</v>
      </c>
      <c r="D45" s="4">
        <f>Division!C47</f>
        <v>3.47</v>
      </c>
      <c r="E45" s="4">
        <f>Division!D47</f>
        <v>1.222</v>
      </c>
      <c r="F45" s="4">
        <f>Division!F47</f>
        <v>3.65</v>
      </c>
      <c r="G45" s="4">
        <f>Division!G47</f>
        <v>1.0589999999999999</v>
      </c>
      <c r="H45" s="62">
        <f t="shared" si="0"/>
        <v>-0.16997167138810174</v>
      </c>
      <c r="I45" s="62"/>
      <c r="J45" s="39" t="str">
        <f>Division!BS47</f>
        <v>N&lt;5
N&lt;5</v>
      </c>
      <c r="K45" s="39" t="str">
        <f>Division!BX47</f>
        <v xml:space="preserve">
</v>
      </c>
      <c r="L45" s="39" t="str">
        <f>Division!CC47</f>
        <v xml:space="preserve">
</v>
      </c>
      <c r="M45" s="39" t="str">
        <f>Division!CH47</f>
        <v>women
moderate</v>
      </c>
      <c r="N45" s="39" t="str">
        <f>Division!CM47</f>
        <v>white
small</v>
      </c>
      <c r="P45" s="28" t="s">
        <v>106</v>
      </c>
      <c r="Q45" s="21" t="s">
        <v>107</v>
      </c>
      <c r="R45" s="39" t="str">
        <f>Division!CR47</f>
        <v>+
moderate</v>
      </c>
      <c r="S45" s="39" t="str">
        <f>Division!CW47</f>
        <v>+
large</v>
      </c>
      <c r="T45" s="39" t="str">
        <f>Division!DB47</f>
        <v>N&lt;5
N&lt;5</v>
      </c>
      <c r="U45" s="39" t="str">
        <f>Division!DG47</f>
        <v>+
moderate</v>
      </c>
      <c r="V45" s="39" t="str">
        <f>Division!DL47</f>
        <v>+
large</v>
      </c>
      <c r="W45" s="39" t="str">
        <f>Division!DQ47</f>
        <v>+
large</v>
      </c>
      <c r="X45" s="39" t="str">
        <f>Division!DV47</f>
        <v>+
moderate</v>
      </c>
      <c r="Y45" s="39" t="str">
        <f>Division!EA47</f>
        <v>+
small</v>
      </c>
      <c r="Z45" s="39" t="str">
        <f>Division!EF47</f>
        <v>+
moderate</v>
      </c>
      <c r="AA45" s="39" t="str">
        <f>Division!EK47</f>
        <v>+
small</v>
      </c>
    </row>
    <row r="46" spans="1:27" ht="13.5" hidden="1" customHeight="1" x14ac:dyDescent="0.25">
      <c r="A46" s="13" t="s">
        <v>108</v>
      </c>
      <c r="B46" s="21" t="s">
        <v>109</v>
      </c>
      <c r="C46" s="30">
        <f t="shared" si="1"/>
        <v>0.29149797570850189</v>
      </c>
      <c r="D46" s="4">
        <f>Division!C48</f>
        <v>3.33</v>
      </c>
      <c r="E46" s="4">
        <f>Division!D48</f>
        <v>1.2430000000000001</v>
      </c>
      <c r="F46" s="4">
        <f>Division!F48</f>
        <v>2.97</v>
      </c>
      <c r="G46" s="4">
        <f>Division!G48</f>
        <v>1.2350000000000001</v>
      </c>
      <c r="H46" s="62">
        <f t="shared" si="0"/>
        <v>0.29149797570850189</v>
      </c>
      <c r="I46" s="62"/>
      <c r="J46" s="39" t="str">
        <f>Division!BS48</f>
        <v>N&lt;5
N&lt;5</v>
      </c>
      <c r="K46" s="39" t="str">
        <f>Division!BX48</f>
        <v>tenured
large</v>
      </c>
      <c r="L46" s="39" t="str">
        <f>Division!CC48</f>
        <v>assoc
moderate</v>
      </c>
      <c r="M46" s="39" t="str">
        <f>Division!CH48</f>
        <v>women
small</v>
      </c>
      <c r="N46" s="39" t="str">
        <f>Division!CM48</f>
        <v xml:space="preserve">
</v>
      </c>
      <c r="P46" s="28" t="s">
        <v>108</v>
      </c>
      <c r="Q46" s="21" t="s">
        <v>109</v>
      </c>
      <c r="R46" s="39" t="str">
        <f>Division!CR48</f>
        <v xml:space="preserve">
</v>
      </c>
      <c r="S46" s="39" t="str">
        <f>Division!CW48</f>
        <v>+
large</v>
      </c>
      <c r="T46" s="39" t="str">
        <f>Division!DB48</f>
        <v>N&lt;5
N&lt;5</v>
      </c>
      <c r="U46" s="39" t="str">
        <f>Division!DG48</f>
        <v>-
small</v>
      </c>
      <c r="V46" s="39" t="str">
        <f>Division!DL48</f>
        <v>N&lt;5
N&lt;5</v>
      </c>
      <c r="W46" s="39" t="str">
        <f>Division!DQ48</f>
        <v>+
small</v>
      </c>
      <c r="X46" s="39" t="str">
        <f>Division!DV48</f>
        <v xml:space="preserve">
</v>
      </c>
      <c r="Y46" s="39" t="str">
        <f>Division!EA48</f>
        <v>+
small</v>
      </c>
      <c r="Z46" s="39" t="str">
        <f>Division!EF48</f>
        <v xml:space="preserve">
</v>
      </c>
      <c r="AA46" s="39" t="str">
        <f>Division!EK48</f>
        <v>+
small</v>
      </c>
    </row>
    <row r="47" spans="1:27" ht="13.5" hidden="1" customHeight="1" x14ac:dyDescent="0.25">
      <c r="A47" s="13" t="s">
        <v>110</v>
      </c>
      <c r="B47" s="21" t="s">
        <v>111</v>
      </c>
      <c r="C47" s="30">
        <f t="shared" si="1"/>
        <v>0.41739130434782612</v>
      </c>
      <c r="D47" s="4">
        <f>Division!C49</f>
        <v>3.65</v>
      </c>
      <c r="E47" s="4">
        <f>Division!D49</f>
        <v>0.85499999999999998</v>
      </c>
      <c r="F47" s="4">
        <f>Division!F49</f>
        <v>3.17</v>
      </c>
      <c r="G47" s="4">
        <f>Division!G49</f>
        <v>1.1499999999999999</v>
      </c>
      <c r="H47" s="62">
        <f t="shared" si="0"/>
        <v>0.41739130434782612</v>
      </c>
      <c r="I47" s="62"/>
      <c r="J47" s="39" t="str">
        <f>Division!BS49</f>
        <v>N&lt;5
N&lt;5</v>
      </c>
      <c r="K47" s="39" t="str">
        <f>Division!BX49</f>
        <v>tenured
moderate</v>
      </c>
      <c r="L47" s="39" t="str">
        <f>Division!CC49</f>
        <v>assoc
small</v>
      </c>
      <c r="M47" s="39" t="str">
        <f>Division!CH49</f>
        <v>men
small</v>
      </c>
      <c r="N47" s="39" t="str">
        <f>Division!CM49</f>
        <v>foc
small</v>
      </c>
      <c r="P47" s="28" t="s">
        <v>110</v>
      </c>
      <c r="Q47" s="21" t="s">
        <v>111</v>
      </c>
      <c r="R47" s="39" t="str">
        <f>Division!CR49</f>
        <v>+
small</v>
      </c>
      <c r="S47" s="39" t="str">
        <f>Division!CW49</f>
        <v>+
moderate</v>
      </c>
      <c r="T47" s="39" t="str">
        <f>Division!DB49</f>
        <v>N&lt;5
N&lt;5</v>
      </c>
      <c r="U47" s="39" t="str">
        <f>Division!DG49</f>
        <v xml:space="preserve">
</v>
      </c>
      <c r="V47" s="39" t="str">
        <f>Division!DL49</f>
        <v>+
large</v>
      </c>
      <c r="W47" s="39" t="str">
        <f>Division!DQ49</f>
        <v>+
small</v>
      </c>
      <c r="X47" s="39" t="str">
        <f>Division!DV49</f>
        <v>+
moderate</v>
      </c>
      <c r="Y47" s="39" t="str">
        <f>Division!EA49</f>
        <v xml:space="preserve">
</v>
      </c>
      <c r="Z47" s="39" t="str">
        <f>Division!EF49</f>
        <v xml:space="preserve">
</v>
      </c>
      <c r="AA47" s="39" t="str">
        <f>Division!EK49</f>
        <v>+
moderate</v>
      </c>
    </row>
    <row r="48" spans="1:27" ht="13.5" hidden="1" customHeight="1" x14ac:dyDescent="0.25">
      <c r="A48" s="13" t="s">
        <v>112</v>
      </c>
      <c r="B48" s="21" t="s">
        <v>113</v>
      </c>
      <c r="C48" s="30">
        <f t="shared" si="1"/>
        <v>0.58413251961639057</v>
      </c>
      <c r="D48" s="4">
        <f>Division!C50</f>
        <v>3.73</v>
      </c>
      <c r="E48" s="4">
        <f>Division!D50</f>
        <v>0.90800000000000003</v>
      </c>
      <c r="F48" s="4">
        <f>Division!F50</f>
        <v>3.06</v>
      </c>
      <c r="G48" s="4">
        <f>Division!G50</f>
        <v>1.147</v>
      </c>
      <c r="H48" s="62">
        <f t="shared" si="0"/>
        <v>0.58413251961639057</v>
      </c>
      <c r="I48" s="62"/>
      <c r="J48" s="39" t="str">
        <f>Division!BS50</f>
        <v>N&lt;5
N&lt;5</v>
      </c>
      <c r="K48" s="39" t="str">
        <f>Division!BX50</f>
        <v>tenured
small</v>
      </c>
      <c r="L48" s="39" t="str">
        <f>Division!CC50</f>
        <v xml:space="preserve">
</v>
      </c>
      <c r="M48" s="39" t="str">
        <f>Division!CH50</f>
        <v xml:space="preserve">
</v>
      </c>
      <c r="N48" s="39" t="str">
        <f>Division!CM50</f>
        <v xml:space="preserve">
</v>
      </c>
      <c r="P48" s="28" t="s">
        <v>112</v>
      </c>
      <c r="Q48" s="21" t="s">
        <v>113</v>
      </c>
      <c r="R48" s="39" t="str">
        <f>Division!CR50</f>
        <v xml:space="preserve">
</v>
      </c>
      <c r="S48" s="39" t="str">
        <f>Division!CW50</f>
        <v>+
small</v>
      </c>
      <c r="T48" s="39" t="str">
        <f>Division!DB50</f>
        <v>N&lt;5
N&lt;5</v>
      </c>
      <c r="U48" s="39" t="str">
        <f>Division!DG50</f>
        <v>-
small</v>
      </c>
      <c r="V48" s="39" t="str">
        <f>Division!DL50</f>
        <v>+
moderate</v>
      </c>
      <c r="W48" s="39" t="str">
        <f>Division!DQ50</f>
        <v xml:space="preserve">
</v>
      </c>
      <c r="X48" s="39" t="str">
        <f>Division!DV50</f>
        <v xml:space="preserve">
</v>
      </c>
      <c r="Y48" s="39" t="str">
        <f>Division!EA50</f>
        <v xml:space="preserve">
</v>
      </c>
      <c r="Z48" s="39" t="str">
        <f>Division!EF50</f>
        <v xml:space="preserve">
</v>
      </c>
      <c r="AA48" s="39" t="str">
        <f>Division!EK50</f>
        <v>+
small</v>
      </c>
    </row>
    <row r="49" spans="1:27" ht="13.5" hidden="1" customHeight="1" x14ac:dyDescent="0.25">
      <c r="A49" s="13" t="s">
        <v>114</v>
      </c>
      <c r="B49" s="21" t="s">
        <v>115</v>
      </c>
      <c r="C49" s="30">
        <f t="shared" si="1"/>
        <v>0.57553956834532383</v>
      </c>
      <c r="D49" s="4">
        <f>Division!C51</f>
        <v>3.98</v>
      </c>
      <c r="E49" s="4">
        <f>Division!D51</f>
        <v>0.72899999999999998</v>
      </c>
      <c r="F49" s="4">
        <f>Division!F51</f>
        <v>3.34</v>
      </c>
      <c r="G49" s="4">
        <f>Division!G51</f>
        <v>1.1120000000000001</v>
      </c>
      <c r="H49" s="62">
        <f t="shared" si="0"/>
        <v>0.57553956834532383</v>
      </c>
      <c r="I49" s="62"/>
      <c r="J49" s="39" t="str">
        <f>Division!BS51</f>
        <v>N&lt;5
N&lt;5</v>
      </c>
      <c r="K49" s="39" t="str">
        <f>Division!BX51</f>
        <v xml:space="preserve">
</v>
      </c>
      <c r="L49" s="39" t="str">
        <f>Division!CC51</f>
        <v>assoc
large</v>
      </c>
      <c r="M49" s="39" t="str">
        <f>Division!CH51</f>
        <v>men
large</v>
      </c>
      <c r="N49" s="39" t="str">
        <f>Division!CM51</f>
        <v>foc
small</v>
      </c>
      <c r="P49" s="28" t="s">
        <v>114</v>
      </c>
      <c r="Q49" s="21" t="s">
        <v>115</v>
      </c>
      <c r="R49" s="39" t="str">
        <f>Division!CR51</f>
        <v>+
small</v>
      </c>
      <c r="S49" s="39" t="str">
        <f>Division!CW51</f>
        <v>+
small</v>
      </c>
      <c r="T49" s="39" t="str">
        <f>Division!DB51</f>
        <v>N&lt;5
N&lt;5</v>
      </c>
      <c r="U49" s="39" t="str">
        <f>Division!DG51</f>
        <v>+
large</v>
      </c>
      <c r="V49" s="39" t="str">
        <f>Division!DL51</f>
        <v>N&lt;5
N&lt;5</v>
      </c>
      <c r="W49" s="39" t="str">
        <f>Division!DQ51</f>
        <v>-
large</v>
      </c>
      <c r="X49" s="39" t="str">
        <f>Division!DV51</f>
        <v>+
large</v>
      </c>
      <c r="Y49" s="39" t="str">
        <f>Division!EA51</f>
        <v>-
small</v>
      </c>
      <c r="Z49" s="39" t="str">
        <f>Division!EF51</f>
        <v>+
small</v>
      </c>
      <c r="AA49" s="39" t="str">
        <f>Division!EK51</f>
        <v>+
moderate</v>
      </c>
    </row>
    <row r="50" spans="1:27" ht="13.5" hidden="1" customHeight="1" x14ac:dyDescent="0.25">
      <c r="A50" s="13" t="s">
        <v>116</v>
      </c>
      <c r="B50" s="21" t="s">
        <v>117</v>
      </c>
      <c r="C50" s="30">
        <f t="shared" si="1"/>
        <v>0.21399176954732491</v>
      </c>
      <c r="D50" s="4">
        <f>Division!C52</f>
        <v>3.46</v>
      </c>
      <c r="E50" s="4">
        <f>Division!D52</f>
        <v>1.0920000000000001</v>
      </c>
      <c r="F50" s="4">
        <f>Division!F52</f>
        <v>3.2</v>
      </c>
      <c r="G50" s="4">
        <f>Division!G52</f>
        <v>1.2150000000000001</v>
      </c>
      <c r="H50" s="62">
        <f t="shared" si="0"/>
        <v>0.21399176954732491</v>
      </c>
      <c r="I50" s="62"/>
      <c r="J50" s="39" t="str">
        <f>Division!BS52</f>
        <v>N&lt;5
N&lt;5</v>
      </c>
      <c r="K50" s="39" t="str">
        <f>Division!BX52</f>
        <v>tenured
large</v>
      </c>
      <c r="L50" s="39" t="str">
        <f>Division!CC52</f>
        <v>assoc
small</v>
      </c>
      <c r="M50" s="39" t="str">
        <f>Division!CH52</f>
        <v>men
moderate</v>
      </c>
      <c r="N50" s="39" t="str">
        <f>Division!CM52</f>
        <v xml:space="preserve">
</v>
      </c>
      <c r="P50" s="28" t="s">
        <v>116</v>
      </c>
      <c r="Q50" s="21" t="s">
        <v>117</v>
      </c>
      <c r="R50" s="39" t="str">
        <f>Division!CR52</f>
        <v>-
small</v>
      </c>
      <c r="S50" s="39" t="str">
        <f>Division!CW52</f>
        <v>+
large</v>
      </c>
      <c r="T50" s="39" t="str">
        <f>Division!DB52</f>
        <v>N&lt;5
N&lt;5</v>
      </c>
      <c r="U50" s="39" t="str">
        <f>Division!DG52</f>
        <v>-
large</v>
      </c>
      <c r="V50" s="39" t="str">
        <f>Division!DL52</f>
        <v>+
large</v>
      </c>
      <c r="W50" s="39" t="str">
        <f>Division!DQ52</f>
        <v>+
large</v>
      </c>
      <c r="X50" s="39" t="str">
        <f>Division!DV52</f>
        <v>+
small</v>
      </c>
      <c r="Y50" s="39" t="str">
        <f>Division!EA52</f>
        <v>-
moderate</v>
      </c>
      <c r="Z50" s="39" t="str">
        <f>Division!EF52</f>
        <v>-
small</v>
      </c>
      <c r="AA50" s="39" t="str">
        <f>Division!EK52</f>
        <v>+
small</v>
      </c>
    </row>
    <row r="51" spans="1:27" ht="13.5" hidden="1" customHeight="1" x14ac:dyDescent="0.25">
      <c r="A51" s="13" t="s">
        <v>118</v>
      </c>
      <c r="B51" s="21" t="s">
        <v>119</v>
      </c>
      <c r="C51" s="30">
        <f t="shared" si="1"/>
        <v>0.22406639004149378</v>
      </c>
      <c r="D51" s="4">
        <f>Division!C53</f>
        <v>3.52</v>
      </c>
      <c r="E51" s="4">
        <f>Division!D53</f>
        <v>1.167</v>
      </c>
      <c r="F51" s="4">
        <f>Division!F53</f>
        <v>3.25</v>
      </c>
      <c r="G51" s="4">
        <f>Division!G53</f>
        <v>1.2050000000000001</v>
      </c>
      <c r="H51" s="62">
        <f t="shared" si="0"/>
        <v>0.22406639004149378</v>
      </c>
      <c r="I51" s="62"/>
      <c r="J51" s="39" t="str">
        <f>Division!BS53</f>
        <v>N&lt;5
N&lt;5</v>
      </c>
      <c r="K51" s="39" t="str">
        <f>Division!BX53</f>
        <v>tenured
moderate</v>
      </c>
      <c r="L51" s="39" t="str">
        <f>Division!CC53</f>
        <v>assoc
small</v>
      </c>
      <c r="M51" s="39" t="str">
        <f>Division!CH53</f>
        <v xml:space="preserve">
</v>
      </c>
      <c r="N51" s="39" t="str">
        <f>Division!CM53</f>
        <v>white
small</v>
      </c>
      <c r="P51" s="28" t="s">
        <v>118</v>
      </c>
      <c r="Q51" s="21" t="s">
        <v>119</v>
      </c>
      <c r="R51" s="39" t="str">
        <f>Division!CR53</f>
        <v xml:space="preserve">
</v>
      </c>
      <c r="S51" s="39" t="str">
        <f>Division!CW53</f>
        <v>+
small</v>
      </c>
      <c r="T51" s="39" t="str">
        <f>Division!DB53</f>
        <v>N&lt;5
N&lt;5</v>
      </c>
      <c r="U51" s="39" t="str">
        <f>Division!DG53</f>
        <v>-
small</v>
      </c>
      <c r="V51" s="39" t="str">
        <f>Division!DL53</f>
        <v>+
moderate</v>
      </c>
      <c r="W51" s="39" t="str">
        <f>Division!DQ53</f>
        <v xml:space="preserve">
</v>
      </c>
      <c r="X51" s="39" t="str">
        <f>Division!DV53</f>
        <v>+
small</v>
      </c>
      <c r="Y51" s="39" t="str">
        <f>Division!EA53</f>
        <v>-
small</v>
      </c>
      <c r="Z51" s="39" t="str">
        <f>Division!EF53</f>
        <v xml:space="preserve">
</v>
      </c>
      <c r="AA51" s="39" t="str">
        <f>Division!EK53</f>
        <v>-
small</v>
      </c>
    </row>
    <row r="52" spans="1:27" s="35" customFormat="1" ht="13.5" customHeight="1" x14ac:dyDescent="0.25">
      <c r="A52" s="43"/>
      <c r="B52" s="41" t="s">
        <v>120</v>
      </c>
      <c r="C52" s="37">
        <f t="shared" si="1"/>
        <v>0.16141802941207548</v>
      </c>
      <c r="D52" s="44">
        <f>Division!C54</f>
        <v>3.3753000000000002</v>
      </c>
      <c r="E52" s="44">
        <f>Division!D54</f>
        <v>0.86868000000000001</v>
      </c>
      <c r="F52" s="44">
        <f>Division!F54</f>
        <v>3.2223999999999999</v>
      </c>
      <c r="G52" s="44">
        <f>Division!G54</f>
        <v>0.94723000000000002</v>
      </c>
      <c r="H52" s="65">
        <f t="shared" si="0"/>
        <v>0.16141802941207548</v>
      </c>
      <c r="I52" s="65"/>
      <c r="J52" s="38" t="str">
        <f>Division!BS54</f>
        <v>N&lt;5
N&lt;5</v>
      </c>
      <c r="K52" s="38" t="str">
        <f>Division!BX54</f>
        <v>tenured
moderate</v>
      </c>
      <c r="L52" s="38" t="str">
        <f>Division!CC54</f>
        <v>assoc
large</v>
      </c>
      <c r="M52" s="38" t="str">
        <f>Division!CH54</f>
        <v>men
small</v>
      </c>
      <c r="N52" s="38" t="str">
        <f>Division!CM54</f>
        <v xml:space="preserve">
</v>
      </c>
      <c r="P52" s="36"/>
      <c r="Q52" s="41" t="s">
        <v>120</v>
      </c>
      <c r="R52" s="38" t="str">
        <f>Division!CR54</f>
        <v>+
small</v>
      </c>
      <c r="S52" s="38" t="str">
        <f>Division!CW54</f>
        <v>+
large</v>
      </c>
      <c r="T52" s="38" t="str">
        <f>Division!DB54</f>
        <v>N&lt;5
N&lt;5</v>
      </c>
      <c r="U52" s="38" t="str">
        <f>Division!DG54</f>
        <v xml:space="preserve">
</v>
      </c>
      <c r="V52" s="38" t="str">
        <f>Division!DL54</f>
        <v>+
large</v>
      </c>
      <c r="W52" s="38" t="str">
        <f>Division!DQ54</f>
        <v>+
small</v>
      </c>
      <c r="X52" s="38" t="str">
        <f>Division!DV54</f>
        <v>+
large</v>
      </c>
      <c r="Y52" s="38" t="str">
        <f>Division!EA54</f>
        <v xml:space="preserve">
</v>
      </c>
      <c r="Z52" s="38" t="str">
        <f>Division!EF54</f>
        <v>+
moderate</v>
      </c>
      <c r="AA52" s="38" t="str">
        <f>Division!EK54</f>
        <v xml:space="preserve">
</v>
      </c>
    </row>
    <row r="53" spans="1:27" ht="13.5" hidden="1" customHeight="1" x14ac:dyDescent="0.25">
      <c r="A53" s="13" t="s">
        <v>121</v>
      </c>
      <c r="B53" s="21" t="s">
        <v>122</v>
      </c>
      <c r="C53" s="30">
        <f t="shared" si="1"/>
        <v>-9.0978013646702133E-2</v>
      </c>
      <c r="D53" s="4">
        <f>Division!C55</f>
        <v>2.88</v>
      </c>
      <c r="E53" s="4">
        <f>Division!D55</f>
        <v>1.3149999999999999</v>
      </c>
      <c r="F53" s="4">
        <f>Division!F55</f>
        <v>3</v>
      </c>
      <c r="G53" s="4">
        <f>Division!G55</f>
        <v>1.319</v>
      </c>
      <c r="H53" s="62" t="str">
        <f t="shared" si="0"/>
        <v/>
      </c>
      <c r="I53" s="62"/>
      <c r="J53" s="39" t="str">
        <f>Division!BS55</f>
        <v>N&lt;5
N&lt;5</v>
      </c>
      <c r="K53" s="39" t="str">
        <f>Division!BX55</f>
        <v>tenured
moderate</v>
      </c>
      <c r="L53" s="39" t="str">
        <f>Division!CC55</f>
        <v>assoc
large</v>
      </c>
      <c r="M53" s="39" t="str">
        <f>Division!CH55</f>
        <v xml:space="preserve">
</v>
      </c>
      <c r="N53" s="39" t="str">
        <f>Division!CM55</f>
        <v>white
moderate</v>
      </c>
      <c r="P53" s="28" t="s">
        <v>121</v>
      </c>
      <c r="Q53" s="21" t="s">
        <v>122</v>
      </c>
      <c r="R53" s="39" t="str">
        <f>Division!CR55</f>
        <v>+
moderate</v>
      </c>
      <c r="S53" s="39" t="str">
        <f>Division!CW55</f>
        <v>+
large</v>
      </c>
      <c r="T53" s="39" t="str">
        <f>Division!DB55</f>
        <v>N&lt;5
N&lt;5</v>
      </c>
      <c r="U53" s="39" t="str">
        <f>Division!DG55</f>
        <v xml:space="preserve">
</v>
      </c>
      <c r="V53" s="39" t="str">
        <f>Division!DL55</f>
        <v>N&lt;5
N&lt;5</v>
      </c>
      <c r="W53" s="39" t="str">
        <f>Division!DQ55</f>
        <v>+
moderate</v>
      </c>
      <c r="X53" s="39" t="str">
        <f>Division!DV55</f>
        <v>+
large</v>
      </c>
      <c r="Y53" s="39" t="str">
        <f>Division!EA55</f>
        <v>+
small</v>
      </c>
      <c r="Z53" s="39" t="str">
        <f>Division!EF55</f>
        <v>+
large</v>
      </c>
      <c r="AA53" s="39" t="str">
        <f>Division!EK55</f>
        <v>-
small</v>
      </c>
    </row>
    <row r="54" spans="1:27" ht="13.5" hidden="1" customHeight="1" x14ac:dyDescent="0.25">
      <c r="A54" s="13" t="s">
        <v>123</v>
      </c>
      <c r="B54" s="21" t="s">
        <v>124</v>
      </c>
      <c r="C54" s="30">
        <f t="shared" si="1"/>
        <v>0.21018593371058994</v>
      </c>
      <c r="D54" s="4">
        <f>Division!C56</f>
        <v>3.15</v>
      </c>
      <c r="E54" s="4">
        <f>Division!D56</f>
        <v>1.2310000000000001</v>
      </c>
      <c r="F54" s="4">
        <f>Division!F56</f>
        <v>2.89</v>
      </c>
      <c r="G54" s="4">
        <f>Division!G56</f>
        <v>1.2370000000000001</v>
      </c>
      <c r="H54" s="62">
        <f t="shared" si="0"/>
        <v>0.21018593371058994</v>
      </c>
      <c r="I54" s="62"/>
      <c r="J54" s="39" t="str">
        <f>Division!BS56</f>
        <v>N&lt;5
N&lt;5</v>
      </c>
      <c r="K54" s="39" t="str">
        <f>Division!BX56</f>
        <v>tenured
large</v>
      </c>
      <c r="L54" s="39" t="str">
        <f>Division!CC56</f>
        <v>assoc
large</v>
      </c>
      <c r="M54" s="39" t="str">
        <f>Division!CH56</f>
        <v>men
small</v>
      </c>
      <c r="N54" s="39" t="str">
        <f>Division!CM56</f>
        <v xml:space="preserve">
</v>
      </c>
      <c r="P54" s="28" t="s">
        <v>123</v>
      </c>
      <c r="Q54" s="21" t="s">
        <v>124</v>
      </c>
      <c r="R54" s="39" t="str">
        <f>Division!CR56</f>
        <v>+
small</v>
      </c>
      <c r="S54" s="39" t="str">
        <f>Division!CW56</f>
        <v>+
large</v>
      </c>
      <c r="T54" s="39" t="str">
        <f>Division!DB56</f>
        <v>N&lt;5
N&lt;5</v>
      </c>
      <c r="U54" s="39" t="str">
        <f>Division!DG56</f>
        <v xml:space="preserve">
</v>
      </c>
      <c r="V54" s="39" t="str">
        <f>Division!DL56</f>
        <v>N&lt;5
N&lt;5</v>
      </c>
      <c r="W54" s="39" t="str">
        <f>Division!DQ56</f>
        <v>+
small</v>
      </c>
      <c r="X54" s="39" t="str">
        <f>Division!DV56</f>
        <v>+
large</v>
      </c>
      <c r="Y54" s="39" t="str">
        <f>Division!EA56</f>
        <v xml:space="preserve">
</v>
      </c>
      <c r="Z54" s="39" t="str">
        <f>Division!EF56</f>
        <v>+
small</v>
      </c>
      <c r="AA54" s="39" t="str">
        <f>Division!EK56</f>
        <v xml:space="preserve">
</v>
      </c>
    </row>
    <row r="55" spans="1:27" ht="13.5" hidden="1" customHeight="1" x14ac:dyDescent="0.25">
      <c r="A55" s="13" t="s">
        <v>125</v>
      </c>
      <c r="B55" s="21" t="s">
        <v>126</v>
      </c>
      <c r="C55" s="30">
        <f t="shared" si="1"/>
        <v>0.24261603375527427</v>
      </c>
      <c r="D55" s="4">
        <f>Division!C57</f>
        <v>2.62</v>
      </c>
      <c r="E55" s="4">
        <f>Division!D57</f>
        <v>1.2609999999999999</v>
      </c>
      <c r="F55" s="4">
        <f>Division!F57</f>
        <v>2.39</v>
      </c>
      <c r="G55" s="4">
        <f>Division!G57</f>
        <v>0.94799999999999995</v>
      </c>
      <c r="H55" s="62">
        <f t="shared" si="0"/>
        <v>0.24261603375527427</v>
      </c>
      <c r="I55" s="62"/>
      <c r="J55" s="39" t="str">
        <f>Division!BS57</f>
        <v>N&lt;5
N&lt;5</v>
      </c>
      <c r="K55" s="39" t="str">
        <f>Division!BX57</f>
        <v>tenured
large</v>
      </c>
      <c r="L55" s="39" t="str">
        <f>Division!CC57</f>
        <v>N&lt;5
N&lt;5</v>
      </c>
      <c r="M55" s="39" t="str">
        <f>Division!CH57</f>
        <v>women
moderate</v>
      </c>
      <c r="N55" s="39" t="str">
        <f>Division!CM57</f>
        <v>N&lt;5
N&lt;5</v>
      </c>
      <c r="P55" s="28" t="s">
        <v>125</v>
      </c>
      <c r="Q55" s="21" t="s">
        <v>126</v>
      </c>
      <c r="R55" s="39" t="str">
        <f>Division!CR57</f>
        <v>+
moderate</v>
      </c>
      <c r="S55" s="39" t="str">
        <f>Division!CW57</f>
        <v>+
large</v>
      </c>
      <c r="T55" s="39" t="str">
        <f>Division!DB57</f>
        <v>N&lt;5
N&lt;5</v>
      </c>
      <c r="U55" s="39" t="str">
        <f>Division!DG57</f>
        <v>N&lt;5
N&lt;5</v>
      </c>
      <c r="V55" s="39" t="str">
        <f>Division!DL57</f>
        <v>N&lt;5
N&lt;5</v>
      </c>
      <c r="W55" s="39" t="str">
        <f>Division!DQ57</f>
        <v>N&lt;5
N&lt;5</v>
      </c>
      <c r="X55" s="39" t="str">
        <f>Division!DV57</f>
        <v>+
moderate</v>
      </c>
      <c r="Y55" s="39" t="str">
        <f>Division!EA57</f>
        <v>+
moderate</v>
      </c>
      <c r="Z55" s="39" t="str">
        <f>Division!EF57</f>
        <v>+
moderate</v>
      </c>
      <c r="AA55" s="39" t="str">
        <f>Division!EK57</f>
        <v>N&lt;5
N&lt;5</v>
      </c>
    </row>
    <row r="56" spans="1:27" ht="13.5" hidden="1" customHeight="1" x14ac:dyDescent="0.25">
      <c r="A56" s="13" t="s">
        <v>127</v>
      </c>
      <c r="B56" s="21" t="s">
        <v>128</v>
      </c>
      <c r="C56" s="30">
        <f t="shared" si="1"/>
        <v>-0.11190233977619565</v>
      </c>
      <c r="D56" s="4">
        <f>Division!C58</f>
        <v>3.8</v>
      </c>
      <c r="E56" s="4">
        <f>Division!D58</f>
        <v>1.0429999999999999</v>
      </c>
      <c r="F56" s="4">
        <f>Division!F58</f>
        <v>3.91</v>
      </c>
      <c r="G56" s="4">
        <f>Division!G58</f>
        <v>0.98299999999999998</v>
      </c>
      <c r="H56" s="62">
        <f t="shared" si="0"/>
        <v>-0.11190233977619565</v>
      </c>
      <c r="I56" s="62"/>
      <c r="J56" s="39" t="str">
        <f>Division!BS58</f>
        <v>N&lt;5
N&lt;5</v>
      </c>
      <c r="K56" s="39" t="str">
        <f>Division!BX58</f>
        <v>tenured
small</v>
      </c>
      <c r="L56" s="39" t="str">
        <f>Division!CC58</f>
        <v xml:space="preserve">
</v>
      </c>
      <c r="M56" s="39" t="str">
        <f>Division!CH58</f>
        <v>women
small</v>
      </c>
      <c r="N56" s="39" t="str">
        <f>Division!CM58</f>
        <v>foc
small</v>
      </c>
      <c r="P56" s="28" t="s">
        <v>127</v>
      </c>
      <c r="Q56" s="21" t="s">
        <v>128</v>
      </c>
      <c r="R56" s="39" t="str">
        <f>Division!CR58</f>
        <v xml:space="preserve">
</v>
      </c>
      <c r="S56" s="39" t="str">
        <f>Division!CW58</f>
        <v>+
small</v>
      </c>
      <c r="T56" s="39" t="str">
        <f>Division!DB58</f>
        <v>N&lt;5
N&lt;5</v>
      </c>
      <c r="U56" s="39" t="str">
        <f>Division!DG58</f>
        <v>-
small</v>
      </c>
      <c r="V56" s="39" t="str">
        <f>Division!DL58</f>
        <v>-
small</v>
      </c>
      <c r="W56" s="39" t="str">
        <f>Division!DQ58</f>
        <v>+
moderate</v>
      </c>
      <c r="X56" s="39" t="str">
        <f>Division!DV58</f>
        <v>-
small</v>
      </c>
      <c r="Y56" s="39" t="str">
        <f>Division!EA58</f>
        <v xml:space="preserve">
</v>
      </c>
      <c r="Z56" s="39" t="str">
        <f>Division!EF58</f>
        <v>+
small</v>
      </c>
      <c r="AA56" s="39" t="str">
        <f>Division!EK58</f>
        <v>-
moderate</v>
      </c>
    </row>
    <row r="57" spans="1:27" ht="13.5" hidden="1" customHeight="1" x14ac:dyDescent="0.25">
      <c r="A57" s="13" t="s">
        <v>129</v>
      </c>
      <c r="B57" s="21" t="s">
        <v>130</v>
      </c>
      <c r="C57" s="30">
        <f t="shared" si="1"/>
        <v>-0.61717352415026838</v>
      </c>
      <c r="D57" s="4">
        <f>Division!C59</f>
        <v>1.91</v>
      </c>
      <c r="E57" s="4">
        <f>Division!D59</f>
        <v>1.044</v>
      </c>
      <c r="F57" s="4">
        <f>Division!F59</f>
        <v>2.6</v>
      </c>
      <c r="G57" s="4">
        <f>Division!G59</f>
        <v>1.1180000000000001</v>
      </c>
      <c r="H57" s="62">
        <f t="shared" si="0"/>
        <v>-0.61717352415026838</v>
      </c>
      <c r="I57" s="62"/>
      <c r="J57" s="39" t="str">
        <f>Division!BS59</f>
        <v>N&lt;5
N&lt;5</v>
      </c>
      <c r="K57" s="39" t="str">
        <f>Division!BX59</f>
        <v>N&lt;5
N&lt;5</v>
      </c>
      <c r="L57" s="39" t="str">
        <f>Division!CC59</f>
        <v>N&lt;5
N&lt;5</v>
      </c>
      <c r="M57" s="39" t="str">
        <f>Division!CH59</f>
        <v>women
small</v>
      </c>
      <c r="N57" s="39" t="str">
        <f>Division!CM59</f>
        <v>N&lt;5
N&lt;5</v>
      </c>
      <c r="P57" s="28" t="s">
        <v>129</v>
      </c>
      <c r="Q57" s="21" t="s">
        <v>130</v>
      </c>
      <c r="R57" s="39" t="str">
        <f>Division!CR59</f>
        <v>+
large</v>
      </c>
      <c r="S57" s="39" t="str">
        <f>Division!CW59</f>
        <v>+
moderate</v>
      </c>
      <c r="T57" s="39" t="str">
        <f>Division!DB59</f>
        <v>N&lt;5
N&lt;5</v>
      </c>
      <c r="U57" s="39" t="str">
        <f>Division!DG59</f>
        <v>N&lt;5
N&lt;5</v>
      </c>
      <c r="V57" s="39" t="str">
        <f>Division!DL59</f>
        <v>N&lt;5
N&lt;5</v>
      </c>
      <c r="W57" s="39" t="str">
        <f>Division!DQ59</f>
        <v>N&lt;5
N&lt;5</v>
      </c>
      <c r="X57" s="39" t="str">
        <f>Division!DV59</f>
        <v>+
large</v>
      </c>
      <c r="Y57" s="39" t="str">
        <f>Division!EA59</f>
        <v>+
moderate</v>
      </c>
      <c r="Z57" s="39" t="str">
        <f>Division!EF59</f>
        <v>+
large</v>
      </c>
      <c r="AA57" s="39" t="str">
        <f>Division!EK59</f>
        <v>N&lt;5
N&lt;5</v>
      </c>
    </row>
    <row r="58" spans="1:27" ht="13.5" hidden="1" customHeight="1" x14ac:dyDescent="0.25">
      <c r="A58" s="13" t="s">
        <v>131</v>
      </c>
      <c r="B58" s="21" t="s">
        <v>132</v>
      </c>
      <c r="C58" s="30">
        <f t="shared" si="1"/>
        <v>-0.60388945752303003</v>
      </c>
      <c r="D58" s="4">
        <f>Division!C60</f>
        <v>2.2999999999999998</v>
      </c>
      <c r="E58" s="4">
        <f>Division!D60</f>
        <v>1.337</v>
      </c>
      <c r="F58" s="4">
        <f>Division!F60</f>
        <v>2.89</v>
      </c>
      <c r="G58" s="4">
        <f>Division!G60</f>
        <v>0.97699999999999998</v>
      </c>
      <c r="H58" s="62">
        <f t="shared" si="0"/>
        <v>-0.60388945752303003</v>
      </c>
      <c r="I58" s="62"/>
      <c r="J58" s="39" t="str">
        <f>Division!BS60</f>
        <v>N&lt;5
N&lt;5</v>
      </c>
      <c r="K58" s="39" t="str">
        <f>Division!BX60</f>
        <v>N&lt;5
N&lt;5</v>
      </c>
      <c r="L58" s="39" t="str">
        <f>Division!CC60</f>
        <v>N&lt;5
N&lt;5</v>
      </c>
      <c r="M58" s="39" t="str">
        <f>Division!CH60</f>
        <v>women
moderate</v>
      </c>
      <c r="N58" s="39" t="str">
        <f>Division!CM60</f>
        <v>N&lt;5
N&lt;5</v>
      </c>
      <c r="P58" s="28" t="s">
        <v>131</v>
      </c>
      <c r="Q58" s="21" t="s">
        <v>132</v>
      </c>
      <c r="R58" s="39" t="str">
        <f>Division!CR60</f>
        <v>+
moderate</v>
      </c>
      <c r="S58" s="39" t="str">
        <f>Division!CW60</f>
        <v>+
small</v>
      </c>
      <c r="T58" s="39" t="str">
        <f>Division!DB60</f>
        <v>N&lt;5
N&lt;5</v>
      </c>
      <c r="U58" s="39" t="str">
        <f>Division!DG60</f>
        <v>N&lt;5
N&lt;5</v>
      </c>
      <c r="V58" s="39" t="str">
        <f>Division!DL60</f>
        <v>N&lt;5
N&lt;5</v>
      </c>
      <c r="W58" s="39" t="str">
        <f>Division!DQ60</f>
        <v>N&lt;5
N&lt;5</v>
      </c>
      <c r="X58" s="39" t="str">
        <f>Division!DV60</f>
        <v>+
small</v>
      </c>
      <c r="Y58" s="39" t="str">
        <f>Division!EA60</f>
        <v>+
moderate</v>
      </c>
      <c r="Z58" s="39" t="str">
        <f>Division!EF60</f>
        <v>+
small</v>
      </c>
      <c r="AA58" s="39" t="str">
        <f>Division!EK60</f>
        <v>N&lt;5
N&lt;5</v>
      </c>
    </row>
    <row r="59" spans="1:27" ht="13.5" hidden="1" customHeight="1" x14ac:dyDescent="0.25">
      <c r="A59" s="13" t="s">
        <v>133</v>
      </c>
      <c r="B59" s="21" t="s">
        <v>134</v>
      </c>
      <c r="C59" s="30">
        <f t="shared" si="1"/>
        <v>-1.074168797953964</v>
      </c>
      <c r="D59" s="4">
        <f>Division!C61</f>
        <v>2</v>
      </c>
      <c r="E59" s="4">
        <f>Division!D61</f>
        <v>1</v>
      </c>
      <c r="F59" s="4">
        <f>Division!F61</f>
        <v>2.84</v>
      </c>
      <c r="G59" s="4">
        <f>Division!G61</f>
        <v>0.78200000000000003</v>
      </c>
      <c r="H59" s="62">
        <f t="shared" si="0"/>
        <v>-1.074168797953964</v>
      </c>
      <c r="I59" s="62"/>
      <c r="J59" s="39" t="str">
        <f>Division!BS61</f>
        <v>N&lt;5
N&lt;5</v>
      </c>
      <c r="K59" s="39" t="str">
        <f>Division!BX61</f>
        <v>ntt
large</v>
      </c>
      <c r="L59" s="39" t="str">
        <f>Division!CC61</f>
        <v>N&lt;5
N&lt;5</v>
      </c>
      <c r="M59" s="39" t="str">
        <f>Division!CH61</f>
        <v>N&lt;5
N&lt;5</v>
      </c>
      <c r="N59" s="39" t="str">
        <f>Division!CM61</f>
        <v>N&lt;5
N&lt;5</v>
      </c>
      <c r="P59" s="28" t="s">
        <v>133</v>
      </c>
      <c r="Q59" s="21" t="s">
        <v>134</v>
      </c>
      <c r="R59" s="39" t="str">
        <f>Division!CR61</f>
        <v>+
large</v>
      </c>
      <c r="S59" s="39" t="str">
        <f>Division!CW61</f>
        <v>+
large</v>
      </c>
      <c r="T59" s="39" t="str">
        <f>Division!DB61</f>
        <v>N&lt;5
N&lt;5</v>
      </c>
      <c r="U59" s="39" t="str">
        <f>Division!DG61</f>
        <v>N&lt;5
N&lt;5</v>
      </c>
      <c r="V59" s="39" t="str">
        <f>Division!DL61</f>
        <v>N&lt;5
N&lt;5</v>
      </c>
      <c r="W59" s="39" t="str">
        <f>Division!DQ61</f>
        <v>N&lt;5
N&lt;5</v>
      </c>
      <c r="X59" s="39" t="str">
        <f>Division!DV61</f>
        <v>N&lt;5
N&lt;5</v>
      </c>
      <c r="Y59" s="39" t="str">
        <f>Division!EA61</f>
        <v>N&lt;5
N&lt;5</v>
      </c>
      <c r="Z59" s="39" t="str">
        <f>Division!EF61</f>
        <v>+
large</v>
      </c>
      <c r="AA59" s="39" t="str">
        <f>Division!EK61</f>
        <v>N&lt;5
N&lt;5</v>
      </c>
    </row>
    <row r="60" spans="1:27" ht="13.5" hidden="1" customHeight="1" x14ac:dyDescent="0.25">
      <c r="A60" s="13" t="s">
        <v>135</v>
      </c>
      <c r="B60" s="21" t="s">
        <v>136</v>
      </c>
      <c r="C60" s="30">
        <f t="shared" si="1"/>
        <v>0.19007391763463541</v>
      </c>
      <c r="D60" s="4">
        <f>Division!C62</f>
        <v>3.65</v>
      </c>
      <c r="E60" s="4">
        <f>Division!D62</f>
        <v>0.98199999999999998</v>
      </c>
      <c r="F60" s="4">
        <f>Division!F62</f>
        <v>3.47</v>
      </c>
      <c r="G60" s="4">
        <f>Division!G62</f>
        <v>0.94699999999999995</v>
      </c>
      <c r="H60" s="62">
        <f t="shared" si="0"/>
        <v>0.19007391763463541</v>
      </c>
      <c r="I60" s="62"/>
      <c r="J60" s="39" t="str">
        <f>Division!BS62</f>
        <v>N&lt;5
N&lt;5</v>
      </c>
      <c r="K60" s="39" t="str">
        <f>Division!BX62</f>
        <v>tenured
large</v>
      </c>
      <c r="L60" s="39" t="str">
        <f>Division!CC62</f>
        <v>assoc
small</v>
      </c>
      <c r="M60" s="39" t="str">
        <f>Division!CH62</f>
        <v>men
small</v>
      </c>
      <c r="N60" s="39" t="str">
        <f>Division!CM62</f>
        <v xml:space="preserve">
</v>
      </c>
      <c r="P60" s="28" t="s">
        <v>135</v>
      </c>
      <c r="Q60" s="21" t="s">
        <v>136</v>
      </c>
      <c r="R60" s="39" t="str">
        <f>Division!CR62</f>
        <v>+
small</v>
      </c>
      <c r="S60" s="39" t="str">
        <f>Division!CW62</f>
        <v>+
moderate</v>
      </c>
      <c r="T60" s="39" t="str">
        <f>Division!DB62</f>
        <v>N&lt;5
N&lt;5</v>
      </c>
      <c r="U60" s="39" t="str">
        <f>Division!DG62</f>
        <v>+
moderate</v>
      </c>
      <c r="V60" s="39" t="str">
        <f>Division!DL62</f>
        <v>N&lt;5
N&lt;5</v>
      </c>
      <c r="W60" s="39" t="str">
        <f>Division!DQ62</f>
        <v>-
moderate</v>
      </c>
      <c r="X60" s="39" t="str">
        <f>Division!DV62</f>
        <v>+
moderate</v>
      </c>
      <c r="Y60" s="39" t="str">
        <f>Division!EA62</f>
        <v>+
small</v>
      </c>
      <c r="Z60" s="39" t="str">
        <f>Division!EF62</f>
        <v>+
small</v>
      </c>
      <c r="AA60" s="39" t="str">
        <f>Division!EK62</f>
        <v>+
moderate</v>
      </c>
    </row>
    <row r="61" spans="1:27" ht="13.5" hidden="1" customHeight="1" x14ac:dyDescent="0.25">
      <c r="A61" s="13" t="s">
        <v>137</v>
      </c>
      <c r="B61" s="21" t="s">
        <v>138</v>
      </c>
      <c r="C61" s="30">
        <f t="shared" si="1"/>
        <v>6.8292682926829551E-2</v>
      </c>
      <c r="D61" s="4">
        <f>Division!C63</f>
        <v>3.45</v>
      </c>
      <c r="E61" s="4">
        <f>Division!D63</f>
        <v>1.0920000000000001</v>
      </c>
      <c r="F61" s="4">
        <f>Division!F63</f>
        <v>3.38</v>
      </c>
      <c r="G61" s="4">
        <f>Division!G63</f>
        <v>1.0249999999999999</v>
      </c>
      <c r="H61" s="62" t="str">
        <f t="shared" si="0"/>
        <v/>
      </c>
      <c r="I61" s="62"/>
      <c r="J61" s="39" t="str">
        <f>Division!BS63</f>
        <v>N&lt;5
N&lt;5</v>
      </c>
      <c r="K61" s="39" t="str">
        <f>Division!BX63</f>
        <v xml:space="preserve">
</v>
      </c>
      <c r="L61" s="39" t="str">
        <f>Division!CC63</f>
        <v>assoc
large</v>
      </c>
      <c r="M61" s="39" t="str">
        <f>Division!CH63</f>
        <v>women
moderate</v>
      </c>
      <c r="N61" s="39" t="str">
        <f>Division!CM63</f>
        <v xml:space="preserve">
</v>
      </c>
      <c r="P61" s="28" t="s">
        <v>137</v>
      </c>
      <c r="Q61" s="21" t="s">
        <v>138</v>
      </c>
      <c r="R61" s="39" t="str">
        <f>Division!CR63</f>
        <v>+
small</v>
      </c>
      <c r="S61" s="39" t="str">
        <f>Division!CW63</f>
        <v xml:space="preserve">
</v>
      </c>
      <c r="T61" s="39" t="str">
        <f>Division!DB63</f>
        <v>N&lt;5
N&lt;5</v>
      </c>
      <c r="U61" s="39" t="str">
        <f>Division!DG63</f>
        <v>+
small</v>
      </c>
      <c r="V61" s="39" t="str">
        <f>Division!DL63</f>
        <v>N&lt;5
N&lt;5</v>
      </c>
      <c r="W61" s="39" t="str">
        <f>Division!DQ63</f>
        <v>-
large</v>
      </c>
      <c r="X61" s="39" t="str">
        <f>Division!DV63</f>
        <v xml:space="preserve">
</v>
      </c>
      <c r="Y61" s="39" t="str">
        <f>Division!EA63</f>
        <v>+
small</v>
      </c>
      <c r="Z61" s="39" t="str">
        <f>Division!EF63</f>
        <v>+
small</v>
      </c>
      <c r="AA61" s="39" t="str">
        <f>Division!EK63</f>
        <v>-
moderate</v>
      </c>
    </row>
    <row r="62" spans="1:27" ht="13.5" hidden="1" customHeight="1" x14ac:dyDescent="0.25">
      <c r="A62" s="13" t="s">
        <v>139</v>
      </c>
      <c r="B62" s="21" t="s">
        <v>140</v>
      </c>
      <c r="C62" s="30" t="str">
        <f t="shared" si="1"/>
        <v>N&lt;5</v>
      </c>
      <c r="D62" s="4" t="str">
        <f>Division!C64</f>
        <v>N&lt;5</v>
      </c>
      <c r="E62" s="4" t="str">
        <f>Division!D64</f>
        <v>N&lt;5</v>
      </c>
      <c r="F62" s="4">
        <f>Division!F64</f>
        <v>3.48</v>
      </c>
      <c r="G62" s="4">
        <f>Division!G64</f>
        <v>1.4730000000000001</v>
      </c>
      <c r="H62" s="62" t="str">
        <f t="shared" si="0"/>
        <v>N&lt;5</v>
      </c>
      <c r="I62" s="62"/>
      <c r="J62" s="39" t="str">
        <f>Division!BS64</f>
        <v>N&lt;5
N&lt;5</v>
      </c>
      <c r="K62" s="39" t="str">
        <f>Division!BX64</f>
        <v/>
      </c>
      <c r="L62" s="39" t="str">
        <f>Division!CC64</f>
        <v>N&lt;5
N&lt;5</v>
      </c>
      <c r="M62" s="39" t="str">
        <f>Division!CH64</f>
        <v>N&lt;5
N&lt;5</v>
      </c>
      <c r="N62" s="39" t="str">
        <f>Division!CM64</f>
        <v>N&lt;5
N&lt;5</v>
      </c>
      <c r="P62" s="28" t="s">
        <v>139</v>
      </c>
      <c r="Q62" s="21" t="s">
        <v>140</v>
      </c>
      <c r="R62" s="39" t="str">
        <f>Division!CR64</f>
        <v>N&lt;5
N&lt;5</v>
      </c>
      <c r="S62" s="39" t="str">
        <f>Division!CW64</f>
        <v>N&lt;5
N&lt;5</v>
      </c>
      <c r="T62" s="39" t="str">
        <f>Division!DB64</f>
        <v>N&lt;5
N&lt;5</v>
      </c>
      <c r="U62" s="39" t="str">
        <f>Division!DG64</f>
        <v>N&lt;5
N&lt;5</v>
      </c>
      <c r="V62" s="39" t="str">
        <f>Division!DL64</f>
        <v>N&lt;5
N&lt;5</v>
      </c>
      <c r="W62" s="39" t="str">
        <f>Division!DQ64</f>
        <v>N&lt;5
N&lt;5</v>
      </c>
      <c r="X62" s="39" t="str">
        <f>Division!DV64</f>
        <v>N&lt;5
N&lt;5</v>
      </c>
      <c r="Y62" s="39" t="str">
        <f>Division!EA64</f>
        <v>N&lt;5
N&lt;5</v>
      </c>
      <c r="Z62" s="39" t="str">
        <f>Division!EF64</f>
        <v>N&lt;5
N&lt;5</v>
      </c>
      <c r="AA62" s="39" t="str">
        <f>Division!EK64</f>
        <v>N&lt;5
N&lt;5</v>
      </c>
    </row>
    <row r="63" spans="1:27" ht="13.5" hidden="1" customHeight="1" x14ac:dyDescent="0.25">
      <c r="A63" s="13" t="s">
        <v>141</v>
      </c>
      <c r="B63" s="21" t="s">
        <v>142</v>
      </c>
      <c r="C63" s="30">
        <f t="shared" si="1"/>
        <v>0.5308219178082193</v>
      </c>
      <c r="D63" s="4">
        <f>Division!C65</f>
        <v>3.46</v>
      </c>
      <c r="E63" s="4">
        <f>Division!D65</f>
        <v>1.1819999999999999</v>
      </c>
      <c r="F63" s="4">
        <f>Division!F65</f>
        <v>2.84</v>
      </c>
      <c r="G63" s="4">
        <f>Division!G65</f>
        <v>1.1679999999999999</v>
      </c>
      <c r="H63" s="62">
        <f t="shared" si="0"/>
        <v>0.5308219178082193</v>
      </c>
      <c r="I63" s="62"/>
      <c r="J63" s="39" t="str">
        <f>Division!BS65</f>
        <v>N&lt;5
N&lt;5</v>
      </c>
      <c r="K63" s="39" t="str">
        <f>Division!BX65</f>
        <v xml:space="preserve">
</v>
      </c>
      <c r="L63" s="39" t="str">
        <f>Division!CC65</f>
        <v/>
      </c>
      <c r="M63" s="39" t="str">
        <f>Division!CH65</f>
        <v>men
small</v>
      </c>
      <c r="N63" s="39" t="str">
        <f>Division!CM65</f>
        <v>foc
small</v>
      </c>
      <c r="P63" s="28" t="s">
        <v>141</v>
      </c>
      <c r="Q63" s="21" t="s">
        <v>142</v>
      </c>
      <c r="R63" s="39" t="str">
        <f>Division!CR65</f>
        <v/>
      </c>
      <c r="S63" s="39" t="str">
        <f>Division!CW65</f>
        <v/>
      </c>
      <c r="T63" s="39" t="str">
        <f>Division!DB65</f>
        <v>N&lt;5
N&lt;5</v>
      </c>
      <c r="U63" s="39" t="str">
        <f>Division!DG65</f>
        <v/>
      </c>
      <c r="V63" s="39" t="str">
        <f>Division!DL65</f>
        <v/>
      </c>
      <c r="W63" s="39" t="str">
        <f>Division!DQ65</f>
        <v/>
      </c>
      <c r="X63" s="39" t="str">
        <f>Division!DV65</f>
        <v/>
      </c>
      <c r="Y63" s="39" t="str">
        <f>Division!EA65</f>
        <v/>
      </c>
      <c r="Z63" s="39" t="str">
        <f>Division!EF65</f>
        <v/>
      </c>
      <c r="AA63" s="39" t="str">
        <f>Division!EK65</f>
        <v/>
      </c>
    </row>
    <row r="64" spans="1:27" ht="13.5" customHeight="1" x14ac:dyDescent="0.25">
      <c r="A64" s="13"/>
      <c r="B64" s="21" t="s">
        <v>143</v>
      </c>
      <c r="C64" s="30">
        <f t="shared" si="1"/>
        <v>6.3043326263779842E-2</v>
      </c>
      <c r="D64" s="4">
        <f>Division!C66</f>
        <v>3.6383000000000001</v>
      </c>
      <c r="E64" s="4">
        <f>Division!D66</f>
        <v>0.80064999999999997</v>
      </c>
      <c r="F64" s="4">
        <f>Division!F66</f>
        <v>3.5842000000000001</v>
      </c>
      <c r="G64" s="4">
        <f>Division!G66</f>
        <v>0.85814000000000001</v>
      </c>
      <c r="H64" s="62" t="str">
        <f t="shared" si="0"/>
        <v/>
      </c>
      <c r="I64" s="62"/>
      <c r="J64" s="39" t="str">
        <f>Division!BS66</f>
        <v>N&lt;5
N&lt;5</v>
      </c>
      <c r="K64" s="39" t="str">
        <f>Division!BX66</f>
        <v>tenured
small</v>
      </c>
      <c r="L64" s="39" t="str">
        <f>Division!CC66</f>
        <v>assoc
small</v>
      </c>
      <c r="M64" s="39" t="str">
        <f>Division!CH66</f>
        <v>men
small</v>
      </c>
      <c r="N64" s="39" t="str">
        <f>Division!CM66</f>
        <v>white
small</v>
      </c>
      <c r="P64" s="28"/>
      <c r="Q64" s="21" t="s">
        <v>143</v>
      </c>
      <c r="R64" s="39" t="str">
        <f>Division!CR66</f>
        <v>+
small</v>
      </c>
      <c r="S64" s="39" t="str">
        <f>Division!CW66</f>
        <v>+
large</v>
      </c>
      <c r="T64" s="39" t="str">
        <f>Division!DB66</f>
        <v>N&lt;5
N&lt;5</v>
      </c>
      <c r="U64" s="39" t="str">
        <f>Division!DG66</f>
        <v>+
small</v>
      </c>
      <c r="V64" s="39" t="str">
        <f>Division!DL66</f>
        <v>+
large</v>
      </c>
      <c r="W64" s="39" t="str">
        <f>Division!DQ66</f>
        <v xml:space="preserve">
</v>
      </c>
      <c r="X64" s="39" t="str">
        <f>Division!DV66</f>
        <v>+
moderate</v>
      </c>
      <c r="Y64" s="39" t="str">
        <f>Division!EA66</f>
        <v>+
small</v>
      </c>
      <c r="Z64" s="39" t="str">
        <f>Division!EF66</f>
        <v>+
small</v>
      </c>
      <c r="AA64" s="39" t="str">
        <f>Division!EK66</f>
        <v>+
moderate</v>
      </c>
    </row>
    <row r="65" spans="1:27" ht="13.5" hidden="1" customHeight="1" x14ac:dyDescent="0.25">
      <c r="A65" s="13" t="s">
        <v>144</v>
      </c>
      <c r="B65" s="21" t="s">
        <v>145</v>
      </c>
      <c r="C65" s="30">
        <f t="shared" si="1"/>
        <v>0.11639185257032018</v>
      </c>
      <c r="D65" s="4">
        <f>Division!C67</f>
        <v>3.72</v>
      </c>
      <c r="E65" s="4">
        <f>Division!D67</f>
        <v>0.92700000000000005</v>
      </c>
      <c r="F65" s="4">
        <f>Division!F67</f>
        <v>3.6</v>
      </c>
      <c r="G65" s="4">
        <f>Division!G67</f>
        <v>1.0309999999999999</v>
      </c>
      <c r="H65" s="62">
        <f t="shared" si="0"/>
        <v>0.11639185257032018</v>
      </c>
      <c r="I65" s="62"/>
      <c r="J65" s="39" t="str">
        <f>Division!BS67</f>
        <v>N&lt;5
N&lt;5</v>
      </c>
      <c r="K65" s="39" t="str">
        <f>Division!BX67</f>
        <v>tenured
moderate</v>
      </c>
      <c r="L65" s="39" t="str">
        <f>Division!CC67</f>
        <v xml:space="preserve">
</v>
      </c>
      <c r="M65" s="39" t="str">
        <f>Division!CH67</f>
        <v>men
moderate</v>
      </c>
      <c r="N65" s="39" t="str">
        <f>Division!CM67</f>
        <v>white
small</v>
      </c>
      <c r="P65" s="28" t="s">
        <v>144</v>
      </c>
      <c r="Q65" s="21" t="s">
        <v>145</v>
      </c>
      <c r="R65" s="39" t="str">
        <f>Division!CR67</f>
        <v>+
small</v>
      </c>
      <c r="S65" s="39" t="str">
        <f>Division!CW67</f>
        <v>+
large</v>
      </c>
      <c r="T65" s="39" t="str">
        <f>Division!DB67</f>
        <v>N&lt;5
N&lt;5</v>
      </c>
      <c r="U65" s="39" t="str">
        <f>Division!DG67</f>
        <v>+
small</v>
      </c>
      <c r="V65" s="39" t="str">
        <f>Division!DL67</f>
        <v>+
large</v>
      </c>
      <c r="W65" s="39" t="str">
        <f>Division!DQ67</f>
        <v xml:space="preserve">
</v>
      </c>
      <c r="X65" s="39" t="str">
        <f>Division!DV67</f>
        <v>+
moderate</v>
      </c>
      <c r="Y65" s="39" t="str">
        <f>Division!EA67</f>
        <v>+
small</v>
      </c>
      <c r="Z65" s="39" t="str">
        <f>Division!EF67</f>
        <v>+
small</v>
      </c>
      <c r="AA65" s="39" t="str">
        <f>Division!EK67</f>
        <v>+
moderate</v>
      </c>
    </row>
    <row r="66" spans="1:27" ht="13.5" hidden="1" customHeight="1" x14ac:dyDescent="0.25">
      <c r="A66" s="13" t="s">
        <v>146</v>
      </c>
      <c r="B66" s="21" t="s">
        <v>147</v>
      </c>
      <c r="C66" s="30">
        <f t="shared" si="1"/>
        <v>0.16553067185978573</v>
      </c>
      <c r="D66" s="4">
        <f>Division!C68</f>
        <v>3.75</v>
      </c>
      <c r="E66" s="4">
        <f>Division!D68</f>
        <v>0.95399999999999996</v>
      </c>
      <c r="F66" s="4">
        <f>Division!F68</f>
        <v>3.58</v>
      </c>
      <c r="G66" s="4">
        <f>Division!G68</f>
        <v>1.0269999999999999</v>
      </c>
      <c r="H66" s="62">
        <f t="shared" si="0"/>
        <v>0.16553067185978573</v>
      </c>
      <c r="I66" s="62"/>
      <c r="J66" s="39" t="str">
        <f>Division!BS68</f>
        <v>N&lt;5
N&lt;5</v>
      </c>
      <c r="K66" s="39" t="str">
        <f>Division!BX68</f>
        <v>tenured
moderate</v>
      </c>
      <c r="L66" s="39" t="str">
        <f>Division!CC68</f>
        <v>assoc
small</v>
      </c>
      <c r="M66" s="39" t="str">
        <f>Division!CH68</f>
        <v>women
small</v>
      </c>
      <c r="N66" s="39" t="str">
        <f>Division!CM68</f>
        <v xml:space="preserve">
</v>
      </c>
      <c r="P66" s="28" t="s">
        <v>146</v>
      </c>
      <c r="Q66" s="21" t="s">
        <v>147</v>
      </c>
      <c r="R66" s="39" t="str">
        <f>Division!CR68</f>
        <v>+
small</v>
      </c>
      <c r="S66" s="39" t="str">
        <f>Division!CW68</f>
        <v>+
large</v>
      </c>
      <c r="T66" s="39" t="str">
        <f>Division!DB68</f>
        <v>N&lt;5
N&lt;5</v>
      </c>
      <c r="U66" s="39" t="str">
        <f>Division!DG68</f>
        <v>+
small</v>
      </c>
      <c r="V66" s="39" t="str">
        <f>Division!DL68</f>
        <v>+
large</v>
      </c>
      <c r="W66" s="39" t="str">
        <f>Division!DQ68</f>
        <v>+
moderate</v>
      </c>
      <c r="X66" s="39" t="str">
        <f>Division!DV68</f>
        <v>+
moderate</v>
      </c>
      <c r="Y66" s="39" t="str">
        <f>Division!EA68</f>
        <v>+
moderate</v>
      </c>
      <c r="Z66" s="39" t="str">
        <f>Division!EF68</f>
        <v>+
small</v>
      </c>
      <c r="AA66" s="39" t="str">
        <f>Division!EK68</f>
        <v>+
large</v>
      </c>
    </row>
    <row r="67" spans="1:27" ht="13.5" hidden="1" customHeight="1" x14ac:dyDescent="0.25">
      <c r="A67" s="13" t="s">
        <v>148</v>
      </c>
      <c r="B67" s="21" t="s">
        <v>149</v>
      </c>
      <c r="C67" s="30">
        <f t="shared" si="1"/>
        <v>3.1185031185030982E-2</v>
      </c>
      <c r="D67" s="4">
        <f>Division!C69</f>
        <v>3.61</v>
      </c>
      <c r="E67" s="4">
        <f>Division!D69</f>
        <v>0.97</v>
      </c>
      <c r="F67" s="4">
        <f>Division!F69</f>
        <v>3.58</v>
      </c>
      <c r="G67" s="4">
        <f>Division!G69</f>
        <v>0.96199999999999997</v>
      </c>
      <c r="H67" s="62" t="str">
        <f t="shared" si="0"/>
        <v/>
      </c>
      <c r="I67" s="62"/>
      <c r="J67" s="39" t="str">
        <f>Division!BS69</f>
        <v>N&lt;5
N&lt;5</v>
      </c>
      <c r="K67" s="39" t="str">
        <f>Division!BX69</f>
        <v>tenured
small</v>
      </c>
      <c r="L67" s="39" t="str">
        <f>Division!CC69</f>
        <v xml:space="preserve">
</v>
      </c>
      <c r="M67" s="39" t="str">
        <f>Division!CH69</f>
        <v xml:space="preserve">
</v>
      </c>
      <c r="N67" s="39" t="str">
        <f>Division!CM69</f>
        <v>white
small</v>
      </c>
      <c r="P67" s="28" t="s">
        <v>148</v>
      </c>
      <c r="Q67" s="21" t="s">
        <v>149</v>
      </c>
      <c r="R67" s="39" t="str">
        <f>Division!CR69</f>
        <v xml:space="preserve">
</v>
      </c>
      <c r="S67" s="39" t="str">
        <f>Division!CW69</f>
        <v xml:space="preserve">
</v>
      </c>
      <c r="T67" s="39" t="str">
        <f>Division!DB69</f>
        <v>N&lt;5
N&lt;5</v>
      </c>
      <c r="U67" s="39" t="str">
        <f>Division!DG69</f>
        <v xml:space="preserve">
</v>
      </c>
      <c r="V67" s="39" t="str">
        <f>Division!DL69</f>
        <v>+
large</v>
      </c>
      <c r="W67" s="39" t="str">
        <f>Division!DQ69</f>
        <v>-
small</v>
      </c>
      <c r="X67" s="39" t="str">
        <f>Division!DV69</f>
        <v xml:space="preserve">
</v>
      </c>
      <c r="Y67" s="39" t="str">
        <f>Division!EA69</f>
        <v xml:space="preserve">
</v>
      </c>
      <c r="Z67" s="39" t="str">
        <f>Division!EF69</f>
        <v xml:space="preserve">
</v>
      </c>
      <c r="AA67" s="39" t="str">
        <f>Division!EK69</f>
        <v>+
small</v>
      </c>
    </row>
    <row r="68" spans="1:27" ht="13.5" hidden="1" customHeight="1" x14ac:dyDescent="0.25">
      <c r="A68" s="13" t="s">
        <v>150</v>
      </c>
      <c r="B68" s="21" t="s">
        <v>151</v>
      </c>
      <c r="C68" s="30">
        <f t="shared" si="1"/>
        <v>-0.2611534276387375</v>
      </c>
      <c r="D68" s="4">
        <f>Division!C70</f>
        <v>3.29</v>
      </c>
      <c r="E68" s="4">
        <f>Division!D70</f>
        <v>1.0129999999999999</v>
      </c>
      <c r="F68" s="4">
        <f>Division!F70</f>
        <v>3.53</v>
      </c>
      <c r="G68" s="4">
        <f>Division!G70</f>
        <v>0.91900000000000004</v>
      </c>
      <c r="H68" s="62">
        <f t="shared" si="0"/>
        <v>-0.2611534276387375</v>
      </c>
      <c r="I68" s="62"/>
      <c r="J68" s="39" t="str">
        <f>Division!BS70</f>
        <v>pre-ten
large</v>
      </c>
      <c r="K68" s="39" t="str">
        <f>Division!BX70</f>
        <v>tenured
small</v>
      </c>
      <c r="L68" s="39" t="str">
        <f>Division!CC70</f>
        <v>assoc
moderate</v>
      </c>
      <c r="M68" s="39" t="str">
        <f>Division!CH70</f>
        <v xml:space="preserve">men
</v>
      </c>
      <c r="N68" s="39" t="str">
        <f>Division!CM70</f>
        <v>white
small</v>
      </c>
      <c r="P68" s="28" t="s">
        <v>150</v>
      </c>
      <c r="Q68" s="21" t="s">
        <v>151</v>
      </c>
      <c r="R68" s="39" t="str">
        <f>Division!CR70</f>
        <v>+
small</v>
      </c>
      <c r="S68" s="39" t="str">
        <f>Division!CW70</f>
        <v>+
large</v>
      </c>
      <c r="T68" s="39" t="str">
        <f>Division!DB70</f>
        <v>N&lt;5
N&lt;5</v>
      </c>
      <c r="U68" s="39" t="str">
        <f>Division!DG70</f>
        <v>-
moderate</v>
      </c>
      <c r="V68" s="39" t="str">
        <f>Division!DL70</f>
        <v>N&lt;5
N&lt;5</v>
      </c>
      <c r="W68" s="39" t="str">
        <f>Division!DQ70</f>
        <v>+
small</v>
      </c>
      <c r="X68" s="39" t="str">
        <f>Division!DV70</f>
        <v>+
large</v>
      </c>
      <c r="Y68" s="39" t="str">
        <f>Division!EA70</f>
        <v>-
moderate</v>
      </c>
      <c r="Z68" s="39" t="str">
        <f>Division!EF70</f>
        <v>+
small</v>
      </c>
      <c r="AA68" s="39" t="str">
        <f>Division!EK70</f>
        <v>-
moderate</v>
      </c>
    </row>
    <row r="69" spans="1:27" ht="13.5" hidden="1" customHeight="1" x14ac:dyDescent="0.25">
      <c r="A69" s="13" t="s">
        <v>152</v>
      </c>
      <c r="B69" s="21" t="s">
        <v>153</v>
      </c>
      <c r="C69" s="30">
        <f t="shared" si="1"/>
        <v>-0.38365304420350288</v>
      </c>
      <c r="D69" s="4">
        <f>Division!C71</f>
        <v>2.2400000000000002</v>
      </c>
      <c r="E69" s="4">
        <f>Division!D71</f>
        <v>0.98099999999999998</v>
      </c>
      <c r="F69" s="4">
        <f>Division!F71</f>
        <v>2.7</v>
      </c>
      <c r="G69" s="4">
        <f>Division!G71</f>
        <v>1.1990000000000001</v>
      </c>
      <c r="H69" s="62">
        <f t="shared" ref="H69:H132" si="2">IF(OR(C69&gt;0.1,C69&lt;-0.1),C69,"")</f>
        <v>-0.38365304420350288</v>
      </c>
      <c r="I69" s="62"/>
      <c r="J69" s="39" t="str">
        <f>Division!BS71</f>
        <v>N&lt;5
N&lt;5</v>
      </c>
      <c r="K69" s="39" t="str">
        <f>Division!BX71</f>
        <v>tenured
moderate</v>
      </c>
      <c r="L69" s="39" t="str">
        <f>Division!CC71</f>
        <v>assoc
large</v>
      </c>
      <c r="M69" s="39" t="str">
        <f>Division!CH71</f>
        <v>men
large</v>
      </c>
      <c r="N69" s="39" t="str">
        <f>Division!CM71</f>
        <v xml:space="preserve">
</v>
      </c>
      <c r="P69" s="28" t="s">
        <v>152</v>
      </c>
      <c r="Q69" s="21" t="s">
        <v>153</v>
      </c>
      <c r="R69" s="39" t="str">
        <f>Division!CR71</f>
        <v>+
large</v>
      </c>
      <c r="S69" s="39" t="str">
        <f>Division!CW71</f>
        <v>+
large</v>
      </c>
      <c r="T69" s="39" t="str">
        <f>Division!DB71</f>
        <v>N&lt;5
N&lt;5</v>
      </c>
      <c r="U69" s="39" t="str">
        <f>Division!DG71</f>
        <v>+
moderate</v>
      </c>
      <c r="V69" s="39" t="str">
        <f>Division!DL71</f>
        <v>+
large</v>
      </c>
      <c r="W69" s="39" t="str">
        <f>Division!DQ71</f>
        <v>+
moderate</v>
      </c>
      <c r="X69" s="39" t="str">
        <f>Division!DV71</f>
        <v>+
large</v>
      </c>
      <c r="Y69" s="39" t="str">
        <f>Division!EA71</f>
        <v>+
moderate</v>
      </c>
      <c r="Z69" s="39" t="str">
        <f>Division!EF71</f>
        <v>+
large</v>
      </c>
      <c r="AA69" s="39" t="str">
        <f>Division!EK71</f>
        <v>+
moderate</v>
      </c>
    </row>
    <row r="70" spans="1:27" s="35" customFormat="1" ht="13.5" customHeight="1" x14ac:dyDescent="0.25">
      <c r="A70" s="43"/>
      <c r="B70" s="41" t="s">
        <v>154</v>
      </c>
      <c r="C70" s="37">
        <f t="shared" ref="C70:C133" si="3">IF(D70="N&lt;5","N&lt;5",IF(F70="N&lt;5","N&lt;5",((D70-F70)/G70)))</f>
        <v>9.8774869741898141E-2</v>
      </c>
      <c r="D70" s="44">
        <f>Division!C72</f>
        <v>2.6278000000000001</v>
      </c>
      <c r="E70" s="44">
        <f>Division!D72</f>
        <v>0.88100999999999996</v>
      </c>
      <c r="F70" s="44">
        <f>Division!F72</f>
        <v>2.5295999999999998</v>
      </c>
      <c r="G70" s="44">
        <f>Division!G72</f>
        <v>0.99417999999999995</v>
      </c>
      <c r="H70" s="65" t="str">
        <f t="shared" si="2"/>
        <v/>
      </c>
      <c r="I70" s="65"/>
      <c r="J70" s="38" t="str">
        <f>Division!BS72</f>
        <v>N&lt;5
N&lt;5</v>
      </c>
      <c r="K70" s="38" t="str">
        <f>Division!BX72</f>
        <v>tenured
small</v>
      </c>
      <c r="L70" s="38" t="str">
        <f>Division!CC72</f>
        <v xml:space="preserve">
</v>
      </c>
      <c r="M70" s="38" t="str">
        <f>Division!CH72</f>
        <v>men
moderate</v>
      </c>
      <c r="N70" s="38" t="str">
        <f>Division!CM72</f>
        <v xml:space="preserve">
</v>
      </c>
      <c r="P70" s="36"/>
      <c r="Q70" s="41" t="s">
        <v>154</v>
      </c>
      <c r="R70" s="38" t="str">
        <f>Division!CR72</f>
        <v>-
small</v>
      </c>
      <c r="S70" s="38" t="str">
        <f>Division!CW72</f>
        <v xml:space="preserve">
</v>
      </c>
      <c r="T70" s="38" t="str">
        <f>Division!DB72</f>
        <v>N&lt;5
N&lt;5</v>
      </c>
      <c r="U70" s="38" t="str">
        <f>Division!DG72</f>
        <v>-
large</v>
      </c>
      <c r="V70" s="38" t="str">
        <f>Division!DL72</f>
        <v>+
small</v>
      </c>
      <c r="W70" s="38" t="str">
        <f>Division!DQ72</f>
        <v>-
small</v>
      </c>
      <c r="X70" s="38" t="str">
        <f>Division!DV72</f>
        <v>+
small</v>
      </c>
      <c r="Y70" s="38" t="str">
        <f>Division!EA72</f>
        <v>-
moderate</v>
      </c>
      <c r="Z70" s="38" t="str">
        <f>Division!EF72</f>
        <v>-
small</v>
      </c>
      <c r="AA70" s="38" t="str">
        <f>Division!EK72</f>
        <v xml:space="preserve">
</v>
      </c>
    </row>
    <row r="71" spans="1:27" ht="13.5" hidden="1" customHeight="1" x14ac:dyDescent="0.25">
      <c r="A71" s="13" t="s">
        <v>155</v>
      </c>
      <c r="B71" s="21" t="s">
        <v>156</v>
      </c>
      <c r="C71" s="30">
        <f t="shared" si="3"/>
        <v>8.6880973066898431E-2</v>
      </c>
      <c r="D71" s="4">
        <f>Division!C73</f>
        <v>2.29</v>
      </c>
      <c r="E71" s="4">
        <f>Division!D73</f>
        <v>1.1819999999999999</v>
      </c>
      <c r="F71" s="4">
        <f>Division!F73</f>
        <v>2.19</v>
      </c>
      <c r="G71" s="4">
        <f>Division!G73</f>
        <v>1.151</v>
      </c>
      <c r="H71" s="62" t="str">
        <f t="shared" si="2"/>
        <v/>
      </c>
      <c r="I71" s="62"/>
      <c r="J71" s="39" t="str">
        <f>Division!BS73</f>
        <v>N&lt;5
N&lt;5</v>
      </c>
      <c r="K71" s="39" t="str">
        <f>Division!BX73</f>
        <v xml:space="preserve">
</v>
      </c>
      <c r="L71" s="39" t="str">
        <f>Division!CC73</f>
        <v>full
moderate</v>
      </c>
      <c r="M71" s="39" t="str">
        <f>Division!CH73</f>
        <v>men
small</v>
      </c>
      <c r="N71" s="39" t="str">
        <f>Division!CM73</f>
        <v>white
large</v>
      </c>
      <c r="P71" s="28" t="s">
        <v>155</v>
      </c>
      <c r="Q71" s="21" t="s">
        <v>156</v>
      </c>
      <c r="R71" s="39" t="str">
        <f>Division!CR73</f>
        <v>+
moderate</v>
      </c>
      <c r="S71" s="39" t="str">
        <f>Division!CW73</f>
        <v>+
moderate</v>
      </c>
      <c r="T71" s="39" t="str">
        <f>Division!DB73</f>
        <v>N&lt;5
N&lt;5</v>
      </c>
      <c r="U71" s="39" t="str">
        <f>Division!DG73</f>
        <v>+
moderate</v>
      </c>
      <c r="V71" s="39" t="str">
        <f>Division!DL73</f>
        <v>N&lt;5
N&lt;5</v>
      </c>
      <c r="W71" s="39" t="str">
        <f>Division!DQ73</f>
        <v>+
large</v>
      </c>
      <c r="X71" s="39" t="str">
        <f>Division!DV73</f>
        <v>+
large</v>
      </c>
      <c r="Y71" s="39" t="str">
        <f>Division!EA73</f>
        <v>+
moderate</v>
      </c>
      <c r="Z71" s="39" t="str">
        <f>Division!EF73</f>
        <v>+
large</v>
      </c>
      <c r="AA71" s="39" t="str">
        <f>Division!EK73</f>
        <v>+
moderate</v>
      </c>
    </row>
    <row r="72" spans="1:27" ht="13.5" hidden="1" customHeight="1" x14ac:dyDescent="0.25">
      <c r="A72" s="13" t="s">
        <v>157</v>
      </c>
      <c r="B72" s="21" t="s">
        <v>158</v>
      </c>
      <c r="C72" s="30">
        <f t="shared" si="3"/>
        <v>0.22518765638031693</v>
      </c>
      <c r="D72" s="4">
        <f>Division!C74</f>
        <v>2.82</v>
      </c>
      <c r="E72" s="4">
        <f>Division!D74</f>
        <v>1.097</v>
      </c>
      <c r="F72" s="4">
        <f>Division!F74</f>
        <v>2.5499999999999998</v>
      </c>
      <c r="G72" s="4">
        <f>Division!G74</f>
        <v>1.1990000000000001</v>
      </c>
      <c r="H72" s="62">
        <f t="shared" si="2"/>
        <v>0.22518765638031693</v>
      </c>
      <c r="I72" s="62"/>
      <c r="J72" s="39" t="str">
        <f>Division!BS74</f>
        <v>N&lt;5
N&lt;5</v>
      </c>
      <c r="K72" s="39" t="str">
        <f>Division!BX74</f>
        <v>tenured
large</v>
      </c>
      <c r="L72" s="39" t="str">
        <f>Division!CC74</f>
        <v>full
small</v>
      </c>
      <c r="M72" s="39" t="str">
        <f>Division!CH74</f>
        <v xml:space="preserve">
</v>
      </c>
      <c r="N72" s="39" t="str">
        <f>Division!CM74</f>
        <v>foc
small</v>
      </c>
      <c r="P72" s="28" t="s">
        <v>157</v>
      </c>
      <c r="Q72" s="21" t="s">
        <v>158</v>
      </c>
      <c r="R72" s="39" t="str">
        <f>Division!CR74</f>
        <v xml:space="preserve">
</v>
      </c>
      <c r="S72" s="39" t="str">
        <f>Division!CW74</f>
        <v>+
moderate</v>
      </c>
      <c r="T72" s="39" t="str">
        <f>Division!DB74</f>
        <v>N&lt;5
N&lt;5</v>
      </c>
      <c r="U72" s="39" t="str">
        <f>Division!DG74</f>
        <v>-
large</v>
      </c>
      <c r="V72" s="39" t="str">
        <f>Division!DL74</f>
        <v>N&lt;5
N&lt;5</v>
      </c>
      <c r="W72" s="39" t="str">
        <f>Division!DQ74</f>
        <v>+
small</v>
      </c>
      <c r="X72" s="39" t="str">
        <f>Division!DV74</f>
        <v xml:space="preserve">
</v>
      </c>
      <c r="Y72" s="39" t="str">
        <f>Division!EA74</f>
        <v>-
small</v>
      </c>
      <c r="Z72" s="39" t="str">
        <f>Division!EF74</f>
        <v>-
moderate</v>
      </c>
      <c r="AA72" s="39" t="str">
        <f>Division!EK74</f>
        <v>+
large</v>
      </c>
    </row>
    <row r="73" spans="1:27" ht="13.5" hidden="1" customHeight="1" x14ac:dyDescent="0.25">
      <c r="A73" s="13" t="s">
        <v>159</v>
      </c>
      <c r="B73" s="21" t="s">
        <v>160</v>
      </c>
      <c r="C73" s="30">
        <f t="shared" si="3"/>
        <v>-0.167644593461861</v>
      </c>
      <c r="D73" s="4">
        <f>Division!C75</f>
        <v>2.2799999999999998</v>
      </c>
      <c r="E73" s="4">
        <f>Division!D75</f>
        <v>1.3009999999999999</v>
      </c>
      <c r="F73" s="4">
        <f>Division!F75</f>
        <v>2.48</v>
      </c>
      <c r="G73" s="4">
        <f>Division!G75</f>
        <v>1.1930000000000001</v>
      </c>
      <c r="H73" s="62">
        <f t="shared" si="2"/>
        <v>-0.167644593461861</v>
      </c>
      <c r="I73" s="62"/>
      <c r="J73" s="39" t="str">
        <f>Division!BS75</f>
        <v>N&lt;5
N&lt;5</v>
      </c>
      <c r="K73" s="39" t="str">
        <f>Division!BX75</f>
        <v>ntt
small</v>
      </c>
      <c r="L73" s="39" t="str">
        <f>Division!CC75</f>
        <v xml:space="preserve">
</v>
      </c>
      <c r="M73" s="39" t="str">
        <f>Division!CH75</f>
        <v xml:space="preserve">
</v>
      </c>
      <c r="N73" s="39" t="str">
        <f>Division!CM75</f>
        <v>foc
small</v>
      </c>
      <c r="P73" s="28" t="s">
        <v>159</v>
      </c>
      <c r="Q73" s="21" t="s">
        <v>160</v>
      </c>
      <c r="R73" s="39" t="str">
        <f>Division!CR75</f>
        <v xml:space="preserve">
</v>
      </c>
      <c r="S73" s="39" t="str">
        <f>Division!CW75</f>
        <v xml:space="preserve">
</v>
      </c>
      <c r="T73" s="39" t="str">
        <f>Division!DB75</f>
        <v>N&lt;5
N&lt;5</v>
      </c>
      <c r="U73" s="39" t="str">
        <f>Division!DG75</f>
        <v>-
large</v>
      </c>
      <c r="V73" s="39" t="str">
        <f>Division!DL75</f>
        <v>+
small</v>
      </c>
      <c r="W73" s="39" t="str">
        <f>Division!DQ75</f>
        <v>-
small</v>
      </c>
      <c r="X73" s="39" t="str">
        <f>Division!DV75</f>
        <v>+
small</v>
      </c>
      <c r="Y73" s="39" t="str">
        <f>Division!EA75</f>
        <v>-
small</v>
      </c>
      <c r="Z73" s="39" t="str">
        <f>Division!EF75</f>
        <v xml:space="preserve">
</v>
      </c>
      <c r="AA73" s="39" t="str">
        <f>Division!EK75</f>
        <v>+
small</v>
      </c>
    </row>
    <row r="74" spans="1:27" ht="13.5" hidden="1" customHeight="1" x14ac:dyDescent="0.25">
      <c r="A74" s="13" t="s">
        <v>161</v>
      </c>
      <c r="B74" s="21" t="s">
        <v>162</v>
      </c>
      <c r="C74" s="30">
        <f t="shared" si="3"/>
        <v>0.27004909983633396</v>
      </c>
      <c r="D74" s="4">
        <f>Division!C76</f>
        <v>2.91</v>
      </c>
      <c r="E74" s="4">
        <f>Division!D76</f>
        <v>1.3080000000000001</v>
      </c>
      <c r="F74" s="4">
        <f>Division!F76</f>
        <v>2.58</v>
      </c>
      <c r="G74" s="4">
        <f>Division!G76</f>
        <v>1.222</v>
      </c>
      <c r="H74" s="62">
        <f t="shared" si="2"/>
        <v>0.27004909983633396</v>
      </c>
      <c r="I74" s="62"/>
      <c r="J74" s="39" t="str">
        <f>Division!BS76</f>
        <v>pre-ten
large</v>
      </c>
      <c r="K74" s="39" t="str">
        <f>Division!BX76</f>
        <v>ntt
small</v>
      </c>
      <c r="L74" s="39" t="str">
        <f>Division!CC76</f>
        <v xml:space="preserve">
</v>
      </c>
      <c r="M74" s="39" t="str">
        <f>Division!CH76</f>
        <v>men
small</v>
      </c>
      <c r="N74" s="39" t="str">
        <f>Division!CM76</f>
        <v>white
small</v>
      </c>
      <c r="P74" s="28" t="s">
        <v>161</v>
      </c>
      <c r="Q74" s="21" t="s">
        <v>162</v>
      </c>
      <c r="R74" s="39" t="str">
        <f>Division!CR76</f>
        <v>-
moderate</v>
      </c>
      <c r="S74" s="39" t="str">
        <f>Division!CW76</f>
        <v xml:space="preserve">-
</v>
      </c>
      <c r="T74" s="39" t="str">
        <f>Division!DB76</f>
        <v>N&lt;5
N&lt;5</v>
      </c>
      <c r="U74" s="39" t="str">
        <f>Division!DG76</f>
        <v>-
moderate</v>
      </c>
      <c r="V74" s="39" t="str">
        <f>Division!DL76</f>
        <v>+
small</v>
      </c>
      <c r="W74" s="39" t="str">
        <f>Division!DQ76</f>
        <v>-
large</v>
      </c>
      <c r="X74" s="39" t="str">
        <f>Division!DV76</f>
        <v>-
moderate</v>
      </c>
      <c r="Y74" s="39" t="str">
        <f>Division!EA76</f>
        <v>-
large</v>
      </c>
      <c r="Z74" s="39" t="str">
        <f>Division!EF76</f>
        <v>-
moderate</v>
      </c>
      <c r="AA74" s="39" t="str">
        <f>Division!EK76</f>
        <v>-
large</v>
      </c>
    </row>
    <row r="75" spans="1:27" ht="13.5" hidden="1" customHeight="1" x14ac:dyDescent="0.25">
      <c r="A75" s="13" t="s">
        <v>163</v>
      </c>
      <c r="B75" s="21" t="s">
        <v>164</v>
      </c>
      <c r="C75" s="30" t="str">
        <f t="shared" si="3"/>
        <v>N&lt;5</v>
      </c>
      <c r="D75" s="4" t="str">
        <f>Division!C77</f>
        <v>N&lt;5</v>
      </c>
      <c r="E75" s="4" t="str">
        <f>Division!D77</f>
        <v>N&lt;5</v>
      </c>
      <c r="F75" s="4">
        <f>Division!F77</f>
        <v>2.83</v>
      </c>
      <c r="G75" s="4">
        <f>Division!G77</f>
        <v>1.1240000000000001</v>
      </c>
      <c r="H75" s="62" t="str">
        <f t="shared" si="2"/>
        <v>N&lt;5</v>
      </c>
      <c r="I75" s="62"/>
      <c r="J75" s="39" t="str">
        <f>Division!BS77</f>
        <v>N&lt;5
N&lt;5</v>
      </c>
      <c r="K75" s="39" t="str">
        <f>Division!BX77</f>
        <v/>
      </c>
      <c r="L75" s="39" t="str">
        <f>Division!CC77</f>
        <v>N&lt;5
N&lt;5</v>
      </c>
      <c r="M75" s="39" t="str">
        <f>Division!CH77</f>
        <v>N&lt;5
N&lt;5</v>
      </c>
      <c r="N75" s="39" t="str">
        <f>Division!CM77</f>
        <v>N&lt;5
N&lt;5</v>
      </c>
      <c r="P75" s="28" t="s">
        <v>163</v>
      </c>
      <c r="Q75" s="21" t="s">
        <v>164</v>
      </c>
      <c r="R75" s="39" t="str">
        <f>Division!CR77</f>
        <v>N&lt;5
N&lt;5</v>
      </c>
      <c r="S75" s="39" t="str">
        <f>Division!CW77</f>
        <v>N&lt;5
N&lt;5</v>
      </c>
      <c r="T75" s="39" t="str">
        <f>Division!DB77</f>
        <v>N&lt;5
N&lt;5</v>
      </c>
      <c r="U75" s="39" t="str">
        <f>Division!DG77</f>
        <v>N&lt;5
N&lt;5</v>
      </c>
      <c r="V75" s="39" t="str">
        <f>Division!DL77</f>
        <v>N&lt;5
N&lt;5</v>
      </c>
      <c r="W75" s="39" t="str">
        <f>Division!DQ77</f>
        <v>N&lt;5
N&lt;5</v>
      </c>
      <c r="X75" s="39" t="str">
        <f>Division!DV77</f>
        <v>N&lt;5
N&lt;5</v>
      </c>
      <c r="Y75" s="39" t="str">
        <f>Division!EA77</f>
        <v>N&lt;5
N&lt;5</v>
      </c>
      <c r="Z75" s="39" t="str">
        <f>Division!EF77</f>
        <v>N&lt;5
N&lt;5</v>
      </c>
      <c r="AA75" s="39" t="str">
        <f>Division!EK77</f>
        <v>N&lt;5
N&lt;5</v>
      </c>
    </row>
    <row r="76" spans="1:27" ht="13.5" hidden="1" customHeight="1" x14ac:dyDescent="0.25">
      <c r="A76" s="13" t="s">
        <v>165</v>
      </c>
      <c r="B76" s="21" t="s">
        <v>166</v>
      </c>
      <c r="C76" s="30">
        <f t="shared" si="3"/>
        <v>-0.36753445635528326</v>
      </c>
      <c r="D76" s="4">
        <f>Division!C78</f>
        <v>2.2000000000000002</v>
      </c>
      <c r="E76" s="4">
        <f>Division!D78</f>
        <v>1.1830000000000001</v>
      </c>
      <c r="F76" s="4">
        <f>Division!F78</f>
        <v>2.68</v>
      </c>
      <c r="G76" s="4">
        <f>Division!G78</f>
        <v>1.306</v>
      </c>
      <c r="H76" s="62">
        <f t="shared" si="2"/>
        <v>-0.36753445635528326</v>
      </c>
      <c r="I76" s="62"/>
      <c r="J76" s="39" t="str">
        <f>Division!BS78</f>
        <v>N&lt;5
N&lt;5</v>
      </c>
      <c r="K76" s="39" t="str">
        <f>Division!BX78</f>
        <v>tenured
small</v>
      </c>
      <c r="L76" s="39" t="str">
        <f>Division!CC78</f>
        <v>assoc
small</v>
      </c>
      <c r="M76" s="39" t="str">
        <f>Division!CH78</f>
        <v>men
large</v>
      </c>
      <c r="N76" s="39" t="str">
        <f>Division!CM78</f>
        <v xml:space="preserve">
</v>
      </c>
      <c r="P76" s="28" t="s">
        <v>165</v>
      </c>
      <c r="Q76" s="21" t="s">
        <v>166</v>
      </c>
      <c r="R76" s="39" t="str">
        <f>Division!CR78</f>
        <v xml:space="preserve">
</v>
      </c>
      <c r="S76" s="39" t="str">
        <f>Division!CW78</f>
        <v xml:space="preserve">
</v>
      </c>
      <c r="T76" s="39" t="str">
        <f>Division!DB78</f>
        <v>N&lt;5
N&lt;5</v>
      </c>
      <c r="U76" s="39" t="str">
        <f>Division!DG78</f>
        <v>-
small</v>
      </c>
      <c r="V76" s="39" t="str">
        <f>Division!DL78</f>
        <v xml:space="preserve">
</v>
      </c>
      <c r="W76" s="39" t="str">
        <f>Division!DQ78</f>
        <v xml:space="preserve">
</v>
      </c>
      <c r="X76" s="39" t="str">
        <f>Division!DV78</f>
        <v>+
moderate</v>
      </c>
      <c r="Y76" s="39" t="str">
        <f>Division!EA78</f>
        <v xml:space="preserve">
</v>
      </c>
      <c r="Z76" s="39" t="str">
        <f>Division!EF78</f>
        <v xml:space="preserve">
</v>
      </c>
      <c r="AA76" s="39" t="str">
        <f>Division!EK78</f>
        <v xml:space="preserve">
</v>
      </c>
    </row>
    <row r="77" spans="1:27" ht="13.5" customHeight="1" x14ac:dyDescent="0.25">
      <c r="A77" s="13"/>
      <c r="B77" s="21" t="s">
        <v>167</v>
      </c>
      <c r="C77" s="30">
        <f t="shared" si="3"/>
        <v>-0.13981889463275832</v>
      </c>
      <c r="D77" s="4">
        <f>Division!C79</f>
        <v>3.3946000000000001</v>
      </c>
      <c r="E77" s="4">
        <f>Division!D79</f>
        <v>0.85977999999999999</v>
      </c>
      <c r="F77" s="4">
        <f>Division!F79</f>
        <v>3.5154999999999998</v>
      </c>
      <c r="G77" s="4">
        <f>Division!G79</f>
        <v>0.86468999999999996</v>
      </c>
      <c r="H77" s="62">
        <f t="shared" si="2"/>
        <v>-0.13981889463275832</v>
      </c>
      <c r="I77" s="62"/>
      <c r="J77" s="39" t="str">
        <f>Division!BS79</f>
        <v>N&lt;5
N&lt;5</v>
      </c>
      <c r="K77" s="39" t="str">
        <f>Division!BX79</f>
        <v xml:space="preserve">
</v>
      </c>
      <c r="L77" s="39" t="str">
        <f>Division!CC79</f>
        <v>assoc
small</v>
      </c>
      <c r="M77" s="39" t="str">
        <f>Division!CH79</f>
        <v>men
small</v>
      </c>
      <c r="N77" s="39" t="str">
        <f>Division!CM79</f>
        <v>white
small</v>
      </c>
      <c r="P77" s="28"/>
      <c r="Q77" s="21" t="s">
        <v>167</v>
      </c>
      <c r="R77" s="39" t="str">
        <f>Division!CR79</f>
        <v xml:space="preserve">
</v>
      </c>
      <c r="S77" s="39" t="str">
        <f>Division!CW79</f>
        <v xml:space="preserve">
</v>
      </c>
      <c r="T77" s="39" t="str">
        <f>Division!DB79</f>
        <v>N&lt;5
N&lt;5</v>
      </c>
      <c r="U77" s="39" t="str">
        <f>Division!DG79</f>
        <v xml:space="preserve">
</v>
      </c>
      <c r="V77" s="39" t="str">
        <f>Division!DL79</f>
        <v>-
small</v>
      </c>
      <c r="W77" s="39" t="str">
        <f>Division!DQ79</f>
        <v xml:space="preserve">
</v>
      </c>
      <c r="X77" s="39" t="str">
        <f>Division!DV79</f>
        <v>+
small</v>
      </c>
      <c r="Y77" s="39" t="str">
        <f>Division!EA79</f>
        <v>-
small</v>
      </c>
      <c r="Z77" s="39" t="str">
        <f>Division!EF79</f>
        <v xml:space="preserve">
</v>
      </c>
      <c r="AA77" s="39" t="str">
        <f>Division!EK79</f>
        <v>-
moderate</v>
      </c>
    </row>
    <row r="78" spans="1:27" ht="13.5" hidden="1" customHeight="1" x14ac:dyDescent="0.25">
      <c r="A78" s="13" t="s">
        <v>168</v>
      </c>
      <c r="B78" s="21" t="s">
        <v>169</v>
      </c>
      <c r="C78" s="30">
        <f t="shared" si="3"/>
        <v>-0.1957295373665478</v>
      </c>
      <c r="D78" s="4">
        <f>Division!C80</f>
        <v>3.39</v>
      </c>
      <c r="E78" s="4">
        <f>Division!D80</f>
        <v>1.169</v>
      </c>
      <c r="F78" s="4">
        <f>Division!F80</f>
        <v>3.61</v>
      </c>
      <c r="G78" s="4">
        <f>Division!G80</f>
        <v>1.1240000000000001</v>
      </c>
      <c r="H78" s="62">
        <f t="shared" si="2"/>
        <v>-0.1957295373665478</v>
      </c>
      <c r="I78" s="62"/>
      <c r="J78" s="39" t="str">
        <f>Division!BS80</f>
        <v>N&lt;5
N&lt;5</v>
      </c>
      <c r="K78" s="39" t="str">
        <f>Division!BX80</f>
        <v>tenured
moderate</v>
      </c>
      <c r="L78" s="39" t="str">
        <f>Division!CC80</f>
        <v xml:space="preserve">
</v>
      </c>
      <c r="M78" s="39" t="str">
        <f>Division!CH80</f>
        <v>men
moderate</v>
      </c>
      <c r="N78" s="39" t="str">
        <f>Division!CM80</f>
        <v>white
large</v>
      </c>
      <c r="P78" s="28" t="s">
        <v>168</v>
      </c>
      <c r="Q78" s="21" t="s">
        <v>169</v>
      </c>
      <c r="R78" s="39" t="str">
        <f>Division!CR80</f>
        <v xml:space="preserve">
</v>
      </c>
      <c r="S78" s="39" t="str">
        <f>Division!CW80</f>
        <v>+
small</v>
      </c>
      <c r="T78" s="39" t="str">
        <f>Division!DB80</f>
        <v>N&lt;5
N&lt;5</v>
      </c>
      <c r="U78" s="39" t="str">
        <f>Division!DG80</f>
        <v xml:space="preserve">
</v>
      </c>
      <c r="V78" s="39" t="str">
        <f>Division!DL80</f>
        <v>+
small</v>
      </c>
      <c r="W78" s="39" t="str">
        <f>Division!DQ80</f>
        <v>+
small</v>
      </c>
      <c r="X78" s="39" t="str">
        <f>Division!DV80</f>
        <v>+
moderate</v>
      </c>
      <c r="Y78" s="39" t="str">
        <f>Division!EA80</f>
        <v xml:space="preserve">
</v>
      </c>
      <c r="Z78" s="39" t="str">
        <f>Division!EF80</f>
        <v>+
small</v>
      </c>
      <c r="AA78" s="39" t="str">
        <f>Division!EK80</f>
        <v>-
large</v>
      </c>
    </row>
    <row r="79" spans="1:27" ht="13.5" hidden="1" customHeight="1" x14ac:dyDescent="0.25">
      <c r="A79" s="13" t="s">
        <v>170</v>
      </c>
      <c r="B79" s="21" t="s">
        <v>171</v>
      </c>
      <c r="C79" s="30">
        <f t="shared" si="3"/>
        <v>0.15549076773566542</v>
      </c>
      <c r="D79" s="4">
        <f>Division!C81</f>
        <v>3.51</v>
      </c>
      <c r="E79" s="4">
        <f>Division!D81</f>
        <v>1.101</v>
      </c>
      <c r="F79" s="4">
        <f>Division!F81</f>
        <v>3.35</v>
      </c>
      <c r="G79" s="4">
        <f>Division!G81</f>
        <v>1.0289999999999999</v>
      </c>
      <c r="H79" s="62">
        <f t="shared" si="2"/>
        <v>0.15549076773566542</v>
      </c>
      <c r="I79" s="62"/>
      <c r="J79" s="39" t="str">
        <f>Division!BS81</f>
        <v>N&lt;5
N&lt;5</v>
      </c>
      <c r="K79" s="39" t="str">
        <f>Division!BX81</f>
        <v>ntt
small</v>
      </c>
      <c r="L79" s="39" t="str">
        <f>Division!CC81</f>
        <v>assoc
small</v>
      </c>
      <c r="M79" s="39" t="str">
        <f>Division!CH81</f>
        <v>men
small</v>
      </c>
      <c r="N79" s="39" t="str">
        <f>Division!CM81</f>
        <v>white
small</v>
      </c>
      <c r="P79" s="28" t="s">
        <v>170</v>
      </c>
      <c r="Q79" s="21" t="s">
        <v>171</v>
      </c>
      <c r="R79" s="39" t="str">
        <f>Division!CR81</f>
        <v>-
small</v>
      </c>
      <c r="S79" s="39" t="str">
        <f>Division!CW81</f>
        <v>-
small</v>
      </c>
      <c r="T79" s="39" t="str">
        <f>Division!DB81</f>
        <v>N&lt;5
N&lt;5</v>
      </c>
      <c r="U79" s="39" t="str">
        <f>Division!DG81</f>
        <v xml:space="preserve">
</v>
      </c>
      <c r="V79" s="39" t="str">
        <f>Division!DL81</f>
        <v>-
small</v>
      </c>
      <c r="W79" s="39" t="str">
        <f>Division!DQ81</f>
        <v>-
small</v>
      </c>
      <c r="X79" s="39" t="str">
        <f>Division!DV81</f>
        <v>-
small</v>
      </c>
      <c r="Y79" s="39" t="str">
        <f>Division!EA81</f>
        <v>-
moderate</v>
      </c>
      <c r="Z79" s="39" t="str">
        <f>Division!EF81</f>
        <v>-
small</v>
      </c>
      <c r="AA79" s="39" t="str">
        <f>Division!EK81</f>
        <v>-
large</v>
      </c>
    </row>
    <row r="80" spans="1:27" ht="13.5" hidden="1" customHeight="1" x14ac:dyDescent="0.25">
      <c r="A80" s="13" t="s">
        <v>172</v>
      </c>
      <c r="B80" s="21" t="s">
        <v>173</v>
      </c>
      <c r="C80" s="30">
        <f t="shared" si="3"/>
        <v>-0.29580152671755688</v>
      </c>
      <c r="D80" s="4">
        <f>Division!C82</f>
        <v>3.24</v>
      </c>
      <c r="E80" s="4">
        <f>Division!D82</f>
        <v>1.1439999999999999</v>
      </c>
      <c r="F80" s="4">
        <f>Division!F82</f>
        <v>3.55</v>
      </c>
      <c r="G80" s="4">
        <f>Division!G82</f>
        <v>1.048</v>
      </c>
      <c r="H80" s="62">
        <f t="shared" si="2"/>
        <v>-0.29580152671755688</v>
      </c>
      <c r="I80" s="62"/>
      <c r="J80" s="39" t="str">
        <f>Division!BS82</f>
        <v>N&lt;5
N&lt;5</v>
      </c>
      <c r="K80" s="39" t="str">
        <f>Division!BX82</f>
        <v>ntt
moderate</v>
      </c>
      <c r="L80" s="39" t="str">
        <f>Division!CC82</f>
        <v>assoc
small</v>
      </c>
      <c r="M80" s="39" t="str">
        <f>Division!CH82</f>
        <v>women
small</v>
      </c>
      <c r="N80" s="39" t="str">
        <f>Division!CM82</f>
        <v>foc
large</v>
      </c>
      <c r="P80" s="28" t="s">
        <v>172</v>
      </c>
      <c r="Q80" s="21" t="s">
        <v>173</v>
      </c>
      <c r="R80" s="39" t="str">
        <f>Division!CR82</f>
        <v xml:space="preserve">
</v>
      </c>
      <c r="S80" s="39" t="str">
        <f>Division!CW82</f>
        <v xml:space="preserve">
</v>
      </c>
      <c r="T80" s="39" t="str">
        <f>Division!DB82</f>
        <v>N&lt;5
N&lt;5</v>
      </c>
      <c r="U80" s="39" t="str">
        <f>Division!DG82</f>
        <v xml:space="preserve">
</v>
      </c>
      <c r="V80" s="39" t="str">
        <f>Division!DL82</f>
        <v>N&lt;5
N&lt;5</v>
      </c>
      <c r="W80" s="39" t="str">
        <f>Division!DQ82</f>
        <v xml:space="preserve">
</v>
      </c>
      <c r="X80" s="39" t="str">
        <f>Division!DV82</f>
        <v xml:space="preserve">
</v>
      </c>
      <c r="Y80" s="39" t="str">
        <f>Division!EA82</f>
        <v>+
small</v>
      </c>
      <c r="Z80" s="39" t="str">
        <f>Division!EF82</f>
        <v xml:space="preserve">
</v>
      </c>
      <c r="AA80" s="39" t="str">
        <f>Division!EK82</f>
        <v>+
small</v>
      </c>
    </row>
    <row r="81" spans="1:27" s="35" customFormat="1" ht="13.5" customHeight="1" x14ac:dyDescent="0.25">
      <c r="A81" s="43"/>
      <c r="B81" s="41" t="s">
        <v>174</v>
      </c>
      <c r="C81" s="37">
        <f t="shared" si="3"/>
        <v>0.22229818618767924</v>
      </c>
      <c r="D81" s="44">
        <f>Division!C83</f>
        <v>3.2597</v>
      </c>
      <c r="E81" s="44">
        <f>Division!D83</f>
        <v>0.94793000000000005</v>
      </c>
      <c r="F81" s="44">
        <f>Division!F83</f>
        <v>3.0451000000000001</v>
      </c>
      <c r="G81" s="44">
        <f>Division!G83</f>
        <v>0.96536999999999995</v>
      </c>
      <c r="H81" s="65">
        <f t="shared" si="2"/>
        <v>0.22229818618767924</v>
      </c>
      <c r="I81" s="65"/>
      <c r="J81" s="38" t="str">
        <f>Division!BS83</f>
        <v>N&lt;5
N&lt;5</v>
      </c>
      <c r="K81" s="38" t="str">
        <f>Division!BX83</f>
        <v>tenured
moderate</v>
      </c>
      <c r="L81" s="38" t="str">
        <f>Division!CC83</f>
        <v>assoc
small</v>
      </c>
      <c r="M81" s="38" t="str">
        <f>Division!CH83</f>
        <v>men
large</v>
      </c>
      <c r="N81" s="38" t="str">
        <f>Division!CM83</f>
        <v xml:space="preserve">
</v>
      </c>
      <c r="P81" s="36"/>
      <c r="Q81" s="41" t="s">
        <v>174</v>
      </c>
      <c r="R81" s="38" t="str">
        <f>Division!CR83</f>
        <v>-
small</v>
      </c>
      <c r="S81" s="38" t="str">
        <f>Division!CW83</f>
        <v xml:space="preserve">
</v>
      </c>
      <c r="T81" s="38" t="str">
        <f>Division!DB83</f>
        <v>N&lt;5
N&lt;5</v>
      </c>
      <c r="U81" s="38" t="str">
        <f>Division!DG83</f>
        <v>-
moderate</v>
      </c>
      <c r="V81" s="38" t="str">
        <f>Division!DL83</f>
        <v>+
small</v>
      </c>
      <c r="W81" s="38" t="str">
        <f>Division!DQ83</f>
        <v xml:space="preserve">
</v>
      </c>
      <c r="X81" s="38" t="str">
        <f>Division!DV83</f>
        <v>+
small</v>
      </c>
      <c r="Y81" s="38" t="str">
        <f>Division!EA83</f>
        <v>-
large</v>
      </c>
      <c r="Z81" s="38" t="str">
        <f>Division!EF83</f>
        <v>-
small</v>
      </c>
      <c r="AA81" s="38" t="str">
        <f>Division!EK83</f>
        <v>-
small</v>
      </c>
    </row>
    <row r="82" spans="1:27" ht="13.5" hidden="1" customHeight="1" x14ac:dyDescent="0.25">
      <c r="A82" s="13" t="s">
        <v>175</v>
      </c>
      <c r="B82" s="21" t="s">
        <v>176</v>
      </c>
      <c r="C82" s="30">
        <f t="shared" si="3"/>
        <v>-2.4691358024691197E-2</v>
      </c>
      <c r="D82" s="4">
        <f>Division!C84</f>
        <v>3.73</v>
      </c>
      <c r="E82" s="4">
        <f>Division!D84</f>
        <v>1.353</v>
      </c>
      <c r="F82" s="4">
        <f>Division!F84</f>
        <v>3.76</v>
      </c>
      <c r="G82" s="4">
        <f>Division!G84</f>
        <v>1.2150000000000001</v>
      </c>
      <c r="H82" s="62" t="str">
        <f t="shared" si="2"/>
        <v/>
      </c>
      <c r="I82" s="62"/>
      <c r="J82" s="39" t="str">
        <f>Division!BS84</f>
        <v>N&lt;5
N&lt;5</v>
      </c>
      <c r="K82" s="39" t="str">
        <f>Division!BX84</f>
        <v>tenured
moderate</v>
      </c>
      <c r="L82" s="39" t="str">
        <f>Division!CC84</f>
        <v xml:space="preserve">
</v>
      </c>
      <c r="M82" s="39" t="str">
        <f>Division!CH84</f>
        <v>men
large</v>
      </c>
      <c r="N82" s="39" t="str">
        <f>Division!CM84</f>
        <v>white
small</v>
      </c>
      <c r="P82" s="28" t="s">
        <v>175</v>
      </c>
      <c r="Q82" s="21" t="s">
        <v>176</v>
      </c>
      <c r="R82" s="39" t="str">
        <f>Division!CR84</f>
        <v>-
small</v>
      </c>
      <c r="S82" s="39" t="str">
        <f>Division!CW84</f>
        <v xml:space="preserve">
</v>
      </c>
      <c r="T82" s="39" t="str">
        <f>Division!DB84</f>
        <v>N&lt;5
N&lt;5</v>
      </c>
      <c r="U82" s="39" t="str">
        <f>Division!DG84</f>
        <v>-
moderate</v>
      </c>
      <c r="V82" s="39" t="str">
        <f>Division!DL84</f>
        <v>+
moderate</v>
      </c>
      <c r="W82" s="39" t="str">
        <f>Division!DQ84</f>
        <v>+
small</v>
      </c>
      <c r="X82" s="39" t="str">
        <f>Division!DV84</f>
        <v>+
small</v>
      </c>
      <c r="Y82" s="39" t="str">
        <f>Division!EA84</f>
        <v>-
moderate</v>
      </c>
      <c r="Z82" s="39" t="str">
        <f>Division!EF84</f>
        <v>-
small</v>
      </c>
      <c r="AA82" s="39" t="str">
        <f>Division!EK84</f>
        <v xml:space="preserve">-
</v>
      </c>
    </row>
    <row r="83" spans="1:27" ht="13.5" hidden="1" customHeight="1" x14ac:dyDescent="0.25">
      <c r="A83" s="13" t="s">
        <v>177</v>
      </c>
      <c r="B83" s="21" t="s">
        <v>178</v>
      </c>
      <c r="C83" s="30">
        <f t="shared" si="3"/>
        <v>0.35957240038872706</v>
      </c>
      <c r="D83" s="4">
        <f>Division!C85</f>
        <v>4</v>
      </c>
      <c r="E83" s="4">
        <f>Division!D85</f>
        <v>0.9</v>
      </c>
      <c r="F83" s="4">
        <f>Division!F85</f>
        <v>3.63</v>
      </c>
      <c r="G83" s="4">
        <f>Division!G85</f>
        <v>1.0289999999999999</v>
      </c>
      <c r="H83" s="62">
        <f t="shared" si="2"/>
        <v>0.35957240038872706</v>
      </c>
      <c r="I83" s="62"/>
      <c r="J83" s="39" t="str">
        <f>Division!BS85</f>
        <v>N&lt;5
N&lt;5</v>
      </c>
      <c r="K83" s="39" t="str">
        <f>Division!BX85</f>
        <v>tenured
small</v>
      </c>
      <c r="L83" s="39" t="str">
        <f>Division!CC85</f>
        <v>assoc
moderate</v>
      </c>
      <c r="M83" s="39" t="str">
        <f>Division!CH85</f>
        <v>men
small</v>
      </c>
      <c r="N83" s="39" t="str">
        <f>Division!CM85</f>
        <v xml:space="preserve">
</v>
      </c>
      <c r="P83" s="28" t="s">
        <v>177</v>
      </c>
      <c r="Q83" s="21" t="s">
        <v>178</v>
      </c>
      <c r="R83" s="39" t="str">
        <f>Division!CR85</f>
        <v>-
small</v>
      </c>
      <c r="S83" s="39" t="str">
        <f>Division!CW85</f>
        <v>-
small</v>
      </c>
      <c r="T83" s="39" t="str">
        <f>Division!DB85</f>
        <v>N&lt;5
N&lt;5</v>
      </c>
      <c r="U83" s="39" t="str">
        <f>Division!DG85</f>
        <v xml:space="preserve">
</v>
      </c>
      <c r="V83" s="39" t="str">
        <f>Division!DL85</f>
        <v>N&lt;5
N&lt;5</v>
      </c>
      <c r="W83" s="39" t="str">
        <f>Division!DQ85</f>
        <v>-
small</v>
      </c>
      <c r="X83" s="39" t="str">
        <f>Division!DV85</f>
        <v>-
small</v>
      </c>
      <c r="Y83" s="39" t="str">
        <f>Division!EA85</f>
        <v>-
moderate</v>
      </c>
      <c r="Z83" s="39" t="str">
        <f>Division!EF85</f>
        <v>-
moderate</v>
      </c>
      <c r="AA83" s="39" t="str">
        <f>Division!EK85</f>
        <v>+
moderate</v>
      </c>
    </row>
    <row r="84" spans="1:27" ht="13.5" hidden="1" customHeight="1" x14ac:dyDescent="0.25">
      <c r="A84" s="13" t="s">
        <v>179</v>
      </c>
      <c r="B84" s="21" t="s">
        <v>180</v>
      </c>
      <c r="C84" s="30">
        <f t="shared" si="3"/>
        <v>-0.16079632465543642</v>
      </c>
      <c r="D84" s="4">
        <f>Division!C86</f>
        <v>2.95</v>
      </c>
      <c r="E84" s="4">
        <f>Division!D86</f>
        <v>1.468</v>
      </c>
      <c r="F84" s="4">
        <f>Division!F86</f>
        <v>3.16</v>
      </c>
      <c r="G84" s="4">
        <f>Division!G86</f>
        <v>1.306</v>
      </c>
      <c r="H84" s="62">
        <f t="shared" si="2"/>
        <v>-0.16079632465543642</v>
      </c>
      <c r="I84" s="62"/>
      <c r="J84" s="39" t="str">
        <f>Division!BS86</f>
        <v>N&lt;5
N&lt;5</v>
      </c>
      <c r="K84" s="39" t="str">
        <f>Division!BX86</f>
        <v>ntt
large</v>
      </c>
      <c r="L84" s="39" t="str">
        <f>Division!CC86</f>
        <v>assoc
moderate</v>
      </c>
      <c r="M84" s="39" t="str">
        <f>Division!CH86</f>
        <v xml:space="preserve">
</v>
      </c>
      <c r="N84" s="39" t="str">
        <f>Division!CM86</f>
        <v>N&lt;5
N&lt;5</v>
      </c>
      <c r="P84" s="28" t="s">
        <v>179</v>
      </c>
      <c r="Q84" s="21" t="s">
        <v>180</v>
      </c>
      <c r="R84" s="39" t="str">
        <f>Division!CR86</f>
        <v xml:space="preserve">
</v>
      </c>
      <c r="S84" s="39" t="str">
        <f>Division!CW86</f>
        <v>+
small</v>
      </c>
      <c r="T84" s="39" t="str">
        <f>Division!DB86</f>
        <v>N&lt;5
N&lt;5</v>
      </c>
      <c r="U84" s="39" t="str">
        <f>Division!DG86</f>
        <v>N&lt;5
N&lt;5</v>
      </c>
      <c r="V84" s="39" t="str">
        <f>Division!DL86</f>
        <v>+
moderate</v>
      </c>
      <c r="W84" s="39" t="str">
        <f>Division!DQ86</f>
        <v xml:space="preserve">
</v>
      </c>
      <c r="X84" s="39" t="str">
        <f>Division!DV86</f>
        <v>+
small</v>
      </c>
      <c r="Y84" s="39" t="str">
        <f>Division!EA86</f>
        <v>-
small</v>
      </c>
      <c r="Z84" s="39" t="str">
        <f>Division!EF86</f>
        <v xml:space="preserve">
</v>
      </c>
      <c r="AA84" s="39" t="str">
        <f>Division!EK86</f>
        <v>N&lt;5
N&lt;5</v>
      </c>
    </row>
    <row r="85" spans="1:27" ht="13.5" hidden="1" customHeight="1" x14ac:dyDescent="0.25">
      <c r="A85" s="13" t="s">
        <v>181</v>
      </c>
      <c r="B85" s="21" t="s">
        <v>182</v>
      </c>
      <c r="C85" s="30">
        <f t="shared" si="3"/>
        <v>-0.20997375328084009</v>
      </c>
      <c r="D85" s="4">
        <f>Division!C87</f>
        <v>2.13</v>
      </c>
      <c r="E85" s="4">
        <f>Division!D87</f>
        <v>1.258</v>
      </c>
      <c r="F85" s="4">
        <f>Division!F87</f>
        <v>2.37</v>
      </c>
      <c r="G85" s="4">
        <f>Division!G87</f>
        <v>1.143</v>
      </c>
      <c r="H85" s="62">
        <f t="shared" si="2"/>
        <v>-0.20997375328084009</v>
      </c>
      <c r="I85" s="62"/>
      <c r="J85" s="39" t="str">
        <f>Division!BS87</f>
        <v>pre-ten
large</v>
      </c>
      <c r="K85" s="39" t="str">
        <f>Division!BX87</f>
        <v>ntt
large</v>
      </c>
      <c r="L85" s="39" t="str">
        <f>Division!CC87</f>
        <v xml:space="preserve">
</v>
      </c>
      <c r="M85" s="39" t="str">
        <f>Division!CH87</f>
        <v>men
small</v>
      </c>
      <c r="N85" s="39" t="str">
        <f>Division!CM87</f>
        <v>N&lt;5
N&lt;5</v>
      </c>
      <c r="P85" s="28" t="s">
        <v>181</v>
      </c>
      <c r="Q85" s="21" t="s">
        <v>182</v>
      </c>
      <c r="R85" s="39" t="str">
        <f>Division!CR87</f>
        <v>+
small</v>
      </c>
      <c r="S85" s="39" t="str">
        <f>Division!CW87</f>
        <v>+
small</v>
      </c>
      <c r="T85" s="39" t="str">
        <f>Division!DB87</f>
        <v>N&lt;5
N&lt;5</v>
      </c>
      <c r="U85" s="39" t="str">
        <f>Division!DG87</f>
        <v>N&lt;5
N&lt;5</v>
      </c>
      <c r="V85" s="39" t="str">
        <f>Division!DL87</f>
        <v>N&lt;5
N&lt;5</v>
      </c>
      <c r="W85" s="39" t="str">
        <f>Division!DQ87</f>
        <v>+
small</v>
      </c>
      <c r="X85" s="39" t="str">
        <f>Division!DV87</f>
        <v>+
large</v>
      </c>
      <c r="Y85" s="39" t="str">
        <f>Division!EA87</f>
        <v>-
large</v>
      </c>
      <c r="Z85" s="39" t="str">
        <f>Division!EF87</f>
        <v>+
small</v>
      </c>
      <c r="AA85" s="39" t="str">
        <f>Division!EK87</f>
        <v>N&lt;5
N&lt;5</v>
      </c>
    </row>
    <row r="86" spans="1:27" ht="13.5" hidden="1" customHeight="1" x14ac:dyDescent="0.25">
      <c r="A86" s="13" t="s">
        <v>183</v>
      </c>
      <c r="B86" s="21" t="s">
        <v>184</v>
      </c>
      <c r="C86" s="30">
        <f t="shared" si="3"/>
        <v>0.11680143755615444</v>
      </c>
      <c r="D86" s="4">
        <f>Division!C88</f>
        <v>2.44</v>
      </c>
      <c r="E86" s="4">
        <f>Division!D88</f>
        <v>1.252</v>
      </c>
      <c r="F86" s="4">
        <f>Division!F88</f>
        <v>2.31</v>
      </c>
      <c r="G86" s="4">
        <f>Division!G88</f>
        <v>1.113</v>
      </c>
      <c r="H86" s="62">
        <f t="shared" si="2"/>
        <v>0.11680143755615444</v>
      </c>
      <c r="I86" s="62"/>
      <c r="J86" s="39" t="str">
        <f>Division!BS88</f>
        <v>pre-ten
large</v>
      </c>
      <c r="K86" s="39" t="str">
        <f>Division!BX88</f>
        <v>ntt
small</v>
      </c>
      <c r="L86" s="39" t="str">
        <f>Division!CC88</f>
        <v>assoc
small</v>
      </c>
      <c r="M86" s="39" t="str">
        <f>Division!CH88</f>
        <v>women
moderate</v>
      </c>
      <c r="N86" s="39" t="str">
        <f>Division!CM88</f>
        <v>foc
small</v>
      </c>
      <c r="P86" s="28" t="s">
        <v>183</v>
      </c>
      <c r="Q86" s="21" t="s">
        <v>184</v>
      </c>
      <c r="R86" s="39" t="str">
        <f>Division!CR88</f>
        <v>-
small</v>
      </c>
      <c r="S86" s="39" t="str">
        <f>Division!CW88</f>
        <v>-
small</v>
      </c>
      <c r="T86" s="39" t="str">
        <f>Division!DB88</f>
        <v>N&lt;5
N&lt;5</v>
      </c>
      <c r="U86" s="39" t="str">
        <f>Division!DG88</f>
        <v>-
small</v>
      </c>
      <c r="V86" s="39" t="str">
        <f>Division!DL88</f>
        <v xml:space="preserve">
</v>
      </c>
      <c r="W86" s="39" t="str">
        <f>Division!DQ88</f>
        <v>-
moderate</v>
      </c>
      <c r="X86" s="39" t="str">
        <f>Division!DV88</f>
        <v>-
moderate</v>
      </c>
      <c r="Y86" s="39" t="str">
        <f>Division!EA88</f>
        <v>-
small</v>
      </c>
      <c r="Z86" s="39" t="str">
        <f>Division!EF88</f>
        <v>-
small</v>
      </c>
      <c r="AA86" s="39" t="str">
        <f>Division!EK88</f>
        <v>-
moderate</v>
      </c>
    </row>
    <row r="87" spans="1:27" ht="13.5" hidden="1" customHeight="1" x14ac:dyDescent="0.25">
      <c r="A87" s="13" t="s">
        <v>185</v>
      </c>
      <c r="B87" s="21" t="s">
        <v>186</v>
      </c>
      <c r="C87" s="30">
        <f t="shared" si="3"/>
        <v>-1.0405827263268132E-2</v>
      </c>
      <c r="D87" s="4">
        <f>Division!C89</f>
        <v>4.0599999999999996</v>
      </c>
      <c r="E87" s="4">
        <f>Division!D89</f>
        <v>0.98299999999999998</v>
      </c>
      <c r="F87" s="4">
        <f>Division!F89</f>
        <v>4.07</v>
      </c>
      <c r="G87" s="4">
        <f>Division!G89</f>
        <v>0.96099999999999997</v>
      </c>
      <c r="H87" s="62" t="str">
        <f t="shared" si="2"/>
        <v/>
      </c>
      <c r="I87" s="62"/>
      <c r="J87" s="39" t="str">
        <f>Division!BS89</f>
        <v>pre-ten
large</v>
      </c>
      <c r="K87" s="39" t="str">
        <f>Division!BX89</f>
        <v>tenured
moderate</v>
      </c>
      <c r="L87" s="39" t="str">
        <f>Division!CC89</f>
        <v xml:space="preserve">
</v>
      </c>
      <c r="M87" s="39" t="str">
        <f>Division!CH89</f>
        <v>women
large</v>
      </c>
      <c r="N87" s="39" t="str">
        <f>Division!CM89</f>
        <v>white
moderate</v>
      </c>
      <c r="P87" s="28" t="s">
        <v>185</v>
      </c>
      <c r="Q87" s="21" t="s">
        <v>186</v>
      </c>
      <c r="R87" s="39" t="str">
        <f>Division!CR89</f>
        <v xml:space="preserve">
</v>
      </c>
      <c r="S87" s="39" t="str">
        <f>Division!CW89</f>
        <v>+
moderate</v>
      </c>
      <c r="T87" s="39" t="str">
        <f>Division!DB89</f>
        <v>N&lt;5
N&lt;5</v>
      </c>
      <c r="U87" s="39" t="str">
        <f>Division!DG89</f>
        <v>-
moderate</v>
      </c>
      <c r="V87" s="39" t="str">
        <f>Division!DL89</f>
        <v>+
small</v>
      </c>
      <c r="W87" s="39" t="str">
        <f>Division!DQ89</f>
        <v>+
large</v>
      </c>
      <c r="X87" s="39" t="str">
        <f>Division!DV89</f>
        <v>-
small</v>
      </c>
      <c r="Y87" s="39" t="str">
        <f>Division!EA89</f>
        <v xml:space="preserve">
</v>
      </c>
      <c r="Z87" s="39" t="str">
        <f>Division!EF89</f>
        <v xml:space="preserve">
</v>
      </c>
      <c r="AA87" s="39" t="str">
        <f>Division!EK89</f>
        <v>-
moderate</v>
      </c>
    </row>
    <row r="88" spans="1:27" ht="13.5" hidden="1" customHeight="1" x14ac:dyDescent="0.25">
      <c r="A88" s="13" t="s">
        <v>187</v>
      </c>
      <c r="B88" s="21" t="s">
        <v>188</v>
      </c>
      <c r="C88" s="30">
        <f t="shared" si="3"/>
        <v>0.28708133971291894</v>
      </c>
      <c r="D88" s="4">
        <f>Division!C90</f>
        <v>4.54</v>
      </c>
      <c r="E88" s="4">
        <f>Division!D90</f>
        <v>0.73399999999999999</v>
      </c>
      <c r="F88" s="4">
        <f>Division!F90</f>
        <v>4.3</v>
      </c>
      <c r="G88" s="4">
        <f>Division!G90</f>
        <v>0.83599999999999997</v>
      </c>
      <c r="H88" s="62">
        <f t="shared" si="2"/>
        <v>0.28708133971291894</v>
      </c>
      <c r="I88" s="62"/>
      <c r="J88" s="39" t="str">
        <f>Division!BS90</f>
        <v>N&lt;5
N&lt;5</v>
      </c>
      <c r="K88" s="39" t="str">
        <f>Division!BX90</f>
        <v>tenured
moderate</v>
      </c>
      <c r="L88" s="39" t="str">
        <f>Division!CC90</f>
        <v>full
moderate</v>
      </c>
      <c r="M88" s="39" t="str">
        <f>Division!CH90</f>
        <v>men
moderate</v>
      </c>
      <c r="N88" s="39" t="str">
        <f>Division!CM90</f>
        <v>white
moderate</v>
      </c>
      <c r="P88" s="28" t="s">
        <v>187</v>
      </c>
      <c r="Q88" s="21" t="s">
        <v>188</v>
      </c>
      <c r="R88" s="39" t="str">
        <f>Division!CR90</f>
        <v>-
moderate</v>
      </c>
      <c r="S88" s="39" t="str">
        <f>Division!CW90</f>
        <v>-
moderate</v>
      </c>
      <c r="T88" s="39" t="str">
        <f>Division!DB90</f>
        <v>N&lt;5
N&lt;5</v>
      </c>
      <c r="U88" s="39" t="str">
        <f>Division!DG90</f>
        <v xml:space="preserve">
</v>
      </c>
      <c r="V88" s="39" t="str">
        <f>Division!DL90</f>
        <v>-
small</v>
      </c>
      <c r="W88" s="39" t="str">
        <f>Division!DQ90</f>
        <v>-
moderate</v>
      </c>
      <c r="X88" s="39" t="str">
        <f>Division!DV90</f>
        <v>-
small</v>
      </c>
      <c r="Y88" s="39" t="str">
        <f>Division!EA90</f>
        <v>-
moderate</v>
      </c>
      <c r="Z88" s="39" t="str">
        <f>Division!EF90</f>
        <v>-
moderate</v>
      </c>
      <c r="AA88" s="39" t="str">
        <f>Division!EK90</f>
        <v>-
moderate</v>
      </c>
    </row>
    <row r="89" spans="1:27" ht="13.5" hidden="1" customHeight="1" x14ac:dyDescent="0.25">
      <c r="A89" s="13" t="s">
        <v>189</v>
      </c>
      <c r="B89" s="21" t="s">
        <v>190</v>
      </c>
      <c r="C89" s="30">
        <f t="shared" si="3"/>
        <v>0.57199211045364851</v>
      </c>
      <c r="D89" s="4">
        <f>Division!C91</f>
        <v>4.3</v>
      </c>
      <c r="E89" s="4">
        <f>Division!D91</f>
        <v>0.67800000000000005</v>
      </c>
      <c r="F89" s="4">
        <f>Division!F91</f>
        <v>3.72</v>
      </c>
      <c r="G89" s="4">
        <f>Division!G91</f>
        <v>1.014</v>
      </c>
      <c r="H89" s="62">
        <f t="shared" si="2"/>
        <v>0.57199211045364851</v>
      </c>
      <c r="I89" s="62"/>
      <c r="J89" s="39" t="str">
        <f>Division!BS91</f>
        <v>N&lt;5
N&lt;5</v>
      </c>
      <c r="K89" s="39" t="str">
        <f>Division!BX91</f>
        <v>tenured
small</v>
      </c>
      <c r="L89" s="39" t="str">
        <f>Division!CC91</f>
        <v>full
moderate</v>
      </c>
      <c r="M89" s="39" t="str">
        <f>Division!CH91</f>
        <v>men
large</v>
      </c>
      <c r="N89" s="39" t="str">
        <f>Division!CM91</f>
        <v>foc
small</v>
      </c>
      <c r="P89" s="28" t="s">
        <v>189</v>
      </c>
      <c r="Q89" s="21" t="s">
        <v>190</v>
      </c>
      <c r="R89" s="39" t="str">
        <f>Division!CR91</f>
        <v>-
large</v>
      </c>
      <c r="S89" s="39" t="str">
        <f>Division!CW91</f>
        <v>-
large</v>
      </c>
      <c r="T89" s="39" t="str">
        <f>Division!DB91</f>
        <v>N&lt;5
N&lt;5</v>
      </c>
      <c r="U89" s="39" t="str">
        <f>Division!DG91</f>
        <v>-
moderate</v>
      </c>
      <c r="V89" s="39" t="str">
        <f>Division!DL91</f>
        <v>-
large</v>
      </c>
      <c r="W89" s="39" t="str">
        <f>Division!DQ91</f>
        <v>-
moderate</v>
      </c>
      <c r="X89" s="39" t="str">
        <f>Division!DV91</f>
        <v>-
moderate</v>
      </c>
      <c r="Y89" s="39" t="str">
        <f>Division!EA91</f>
        <v>-
large</v>
      </c>
      <c r="Z89" s="39" t="str">
        <f>Division!EF91</f>
        <v>-
large</v>
      </c>
      <c r="AA89" s="39" t="str">
        <f>Division!EK91</f>
        <v>-
small</v>
      </c>
    </row>
    <row r="90" spans="1:27" ht="13.5" hidden="1" customHeight="1" x14ac:dyDescent="0.25">
      <c r="A90" s="13" t="s">
        <v>191</v>
      </c>
      <c r="B90" s="21" t="s">
        <v>192</v>
      </c>
      <c r="C90" s="30">
        <f t="shared" si="3"/>
        <v>0.13748854262144813</v>
      </c>
      <c r="D90" s="4">
        <f>Division!C92</f>
        <v>3.92</v>
      </c>
      <c r="E90" s="4">
        <f>Division!D92</f>
        <v>1.038</v>
      </c>
      <c r="F90" s="4">
        <f>Division!F92</f>
        <v>3.77</v>
      </c>
      <c r="G90" s="4">
        <f>Division!G92</f>
        <v>1.091</v>
      </c>
      <c r="H90" s="62">
        <f t="shared" si="2"/>
        <v>0.13748854262144813</v>
      </c>
      <c r="I90" s="62"/>
      <c r="J90" s="39" t="str">
        <f>Division!BS92</f>
        <v>N&lt;5
N&lt;5</v>
      </c>
      <c r="K90" s="39" t="str">
        <f>Division!BX92</f>
        <v>tenured
small</v>
      </c>
      <c r="L90" s="39" t="str">
        <f>Division!CC92</f>
        <v>full
small</v>
      </c>
      <c r="M90" s="39" t="str">
        <f>Division!CH92</f>
        <v>men
large</v>
      </c>
      <c r="N90" s="39" t="str">
        <f>Division!CM92</f>
        <v>foc
large</v>
      </c>
      <c r="P90" s="28" t="s">
        <v>191</v>
      </c>
      <c r="Q90" s="21" t="s">
        <v>192</v>
      </c>
      <c r="R90" s="39" t="str">
        <f>Division!CR92</f>
        <v>-
small</v>
      </c>
      <c r="S90" s="39" t="str">
        <f>Division!CW92</f>
        <v>-
small</v>
      </c>
      <c r="T90" s="39" t="str">
        <f>Division!DB92</f>
        <v>N&lt;5
N&lt;5</v>
      </c>
      <c r="U90" s="39" t="str">
        <f>Division!DG92</f>
        <v>-
small</v>
      </c>
      <c r="V90" s="39" t="str">
        <f>Division!DL92</f>
        <v>-
moderate</v>
      </c>
      <c r="W90" s="39" t="str">
        <f>Division!DQ92</f>
        <v>-
small</v>
      </c>
      <c r="X90" s="39" t="str">
        <f>Division!DV92</f>
        <v xml:space="preserve">
</v>
      </c>
      <c r="Y90" s="39" t="str">
        <f>Division!EA92</f>
        <v>-
moderate</v>
      </c>
      <c r="Z90" s="39" t="str">
        <f>Division!EF92</f>
        <v>-
moderate</v>
      </c>
      <c r="AA90" s="39" t="str">
        <f>Division!EK92</f>
        <v>+
small</v>
      </c>
    </row>
    <row r="91" spans="1:27" ht="13.5" hidden="1" customHeight="1" x14ac:dyDescent="0.25">
      <c r="A91" s="13" t="s">
        <v>193</v>
      </c>
      <c r="B91" s="21" t="s">
        <v>194</v>
      </c>
      <c r="C91" s="30">
        <f t="shared" si="3"/>
        <v>-0.68702290076335815</v>
      </c>
      <c r="D91" s="4">
        <f>Division!C93</f>
        <v>3.39</v>
      </c>
      <c r="E91" s="4">
        <f>Division!D93</f>
        <v>1.202</v>
      </c>
      <c r="F91" s="4">
        <f>Division!F93</f>
        <v>4.0199999999999996</v>
      </c>
      <c r="G91" s="4">
        <f>Division!G93</f>
        <v>0.91700000000000004</v>
      </c>
      <c r="H91" s="62">
        <f t="shared" si="2"/>
        <v>-0.68702290076335815</v>
      </c>
      <c r="I91" s="62"/>
      <c r="J91" s="39" t="str">
        <f>Division!BS93</f>
        <v>N&lt;5
N&lt;5</v>
      </c>
      <c r="K91" s="39" t="str">
        <f>Division!BX93</f>
        <v>tenured
small</v>
      </c>
      <c r="L91" s="39" t="str">
        <f>Division!CC93</f>
        <v>assoc
large</v>
      </c>
      <c r="M91" s="39" t="str">
        <f>Division!CH93</f>
        <v>men
moderate</v>
      </c>
      <c r="N91" s="39" t="str">
        <f>Division!CM93</f>
        <v xml:space="preserve">
</v>
      </c>
      <c r="P91" s="28" t="s">
        <v>193</v>
      </c>
      <c r="Q91" s="21" t="s">
        <v>194</v>
      </c>
      <c r="R91" s="39" t="str">
        <f>Division!CR93</f>
        <v>+
small</v>
      </c>
      <c r="S91" s="39" t="str">
        <f>Division!CW93</f>
        <v>+
small</v>
      </c>
      <c r="T91" s="39" t="str">
        <f>Division!DB93</f>
        <v>N&lt;5
N&lt;5</v>
      </c>
      <c r="U91" s="39" t="str">
        <f>Division!DG93</f>
        <v xml:space="preserve">
</v>
      </c>
      <c r="V91" s="39" t="str">
        <f>Division!DL93</f>
        <v>N&lt;5
N&lt;5</v>
      </c>
      <c r="W91" s="39" t="str">
        <f>Division!DQ93</f>
        <v xml:space="preserve">
</v>
      </c>
      <c r="X91" s="39" t="str">
        <f>Division!DV93</f>
        <v>+
small</v>
      </c>
      <c r="Y91" s="39" t="str">
        <f>Division!EA93</f>
        <v>+
small</v>
      </c>
      <c r="Z91" s="39" t="str">
        <f>Division!EF93</f>
        <v xml:space="preserve">
</v>
      </c>
      <c r="AA91" s="39" t="str">
        <f>Division!EK93</f>
        <v>+
moderate</v>
      </c>
    </row>
    <row r="92" spans="1:27" ht="13.5" hidden="1" customHeight="1" x14ac:dyDescent="0.25">
      <c r="A92" s="13" t="s">
        <v>195</v>
      </c>
      <c r="B92" s="21" t="s">
        <v>196</v>
      </c>
      <c r="C92" s="30">
        <f t="shared" si="3"/>
        <v>-0.27295285359801458</v>
      </c>
      <c r="D92" s="4">
        <f>Division!C94</f>
        <v>2.4500000000000002</v>
      </c>
      <c r="E92" s="4">
        <f>Division!D94</f>
        <v>1.1279999999999999</v>
      </c>
      <c r="F92" s="4">
        <f>Division!F94</f>
        <v>2.78</v>
      </c>
      <c r="G92" s="4">
        <f>Division!G94</f>
        <v>1.2090000000000001</v>
      </c>
      <c r="H92" s="62">
        <f t="shared" si="2"/>
        <v>-0.27295285359801458</v>
      </c>
      <c r="I92" s="62"/>
      <c r="J92" s="39" t="str">
        <f>Division!BS94</f>
        <v/>
      </c>
      <c r="K92" s="39" t="str">
        <f>Division!BX94</f>
        <v/>
      </c>
      <c r="L92" s="39" t="str">
        <f>Division!CC94</f>
        <v/>
      </c>
      <c r="M92" s="39" t="str">
        <f>Division!CH94</f>
        <v>N&lt;5
N&lt;5</v>
      </c>
      <c r="N92" s="39" t="str">
        <f>Division!CM94</f>
        <v>N&lt;5
N&lt;5</v>
      </c>
      <c r="P92" s="28" t="s">
        <v>195</v>
      </c>
      <c r="Q92" s="21" t="s">
        <v>196</v>
      </c>
      <c r="R92" s="39" t="str">
        <f>Division!CR94</f>
        <v/>
      </c>
      <c r="S92" s="39" t="str">
        <f>Division!CW94</f>
        <v/>
      </c>
      <c r="T92" s="39" t="str">
        <f>Division!DB94</f>
        <v/>
      </c>
      <c r="U92" s="39" t="str">
        <f>Division!DG94</f>
        <v/>
      </c>
      <c r="V92" s="39" t="str">
        <f>Division!DL94</f>
        <v/>
      </c>
      <c r="W92" s="39" t="str">
        <f>Division!DQ94</f>
        <v/>
      </c>
      <c r="X92" s="39" t="str">
        <f>Division!DV94</f>
        <v>N&lt;5
N&lt;5</v>
      </c>
      <c r="Y92" s="39" t="str">
        <f>Division!EA94</f>
        <v/>
      </c>
      <c r="Z92" s="39" t="str">
        <f>Division!EF94</f>
        <v/>
      </c>
      <c r="AA92" s="39" t="str">
        <f>Division!EK94</f>
        <v>N&lt;5
N&lt;5</v>
      </c>
    </row>
    <row r="93" spans="1:27" ht="13.5" hidden="1" customHeight="1" x14ac:dyDescent="0.25">
      <c r="A93" s="13" t="s">
        <v>197</v>
      </c>
      <c r="B93" s="21" t="s">
        <v>198</v>
      </c>
      <c r="C93" s="30">
        <f t="shared" si="3"/>
        <v>-5.131964809384152E-2</v>
      </c>
      <c r="D93" s="4">
        <f>Division!C95</f>
        <v>2.6</v>
      </c>
      <c r="E93" s="4">
        <f>Division!D95</f>
        <v>1.19</v>
      </c>
      <c r="F93" s="4">
        <f>Division!F95</f>
        <v>2.67</v>
      </c>
      <c r="G93" s="4">
        <f>Division!G95</f>
        <v>1.3640000000000001</v>
      </c>
      <c r="H93" s="62" t="str">
        <f t="shared" si="2"/>
        <v/>
      </c>
      <c r="I93" s="62"/>
      <c r="J93" s="39" t="str">
        <f>Division!BS95</f>
        <v/>
      </c>
      <c r="K93" s="39" t="str">
        <f>Division!BX95</f>
        <v/>
      </c>
      <c r="L93" s="39" t="str">
        <f>Division!CC95</f>
        <v/>
      </c>
      <c r="M93" s="39" t="str">
        <f>Division!CH95</f>
        <v xml:space="preserve">
</v>
      </c>
      <c r="N93" s="39" t="str">
        <f>Division!CM95</f>
        <v>foc
small</v>
      </c>
      <c r="P93" s="28" t="s">
        <v>197</v>
      </c>
      <c r="Q93" s="21" t="s">
        <v>198</v>
      </c>
      <c r="R93" s="39" t="str">
        <f>Division!CR95</f>
        <v/>
      </c>
      <c r="S93" s="39" t="str">
        <f>Division!CW95</f>
        <v/>
      </c>
      <c r="T93" s="39" t="str">
        <f>Division!DB95</f>
        <v/>
      </c>
      <c r="U93" s="39" t="str">
        <f>Division!DG95</f>
        <v/>
      </c>
      <c r="V93" s="39" t="str">
        <f>Division!DL95</f>
        <v/>
      </c>
      <c r="W93" s="39" t="str">
        <f>Division!DQ95</f>
        <v/>
      </c>
      <c r="X93" s="39" t="str">
        <f>Division!DV95</f>
        <v/>
      </c>
      <c r="Y93" s="39" t="str">
        <f>Division!EA95</f>
        <v/>
      </c>
      <c r="Z93" s="39" t="str">
        <f>Division!EF95</f>
        <v/>
      </c>
      <c r="AA93" s="39" t="str">
        <f>Division!EK95</f>
        <v/>
      </c>
    </row>
    <row r="94" spans="1:27" ht="13.5" hidden="1" customHeight="1" x14ac:dyDescent="0.25">
      <c r="A94" s="13" t="s">
        <v>199</v>
      </c>
      <c r="B94" s="21" t="s">
        <v>200</v>
      </c>
      <c r="C94" s="30">
        <f t="shared" si="3"/>
        <v>-0.18628281117696882</v>
      </c>
      <c r="D94" s="4">
        <f>Division!C96</f>
        <v>3.34</v>
      </c>
      <c r="E94" s="4">
        <f>Division!D96</f>
        <v>1.1539999999999999</v>
      </c>
      <c r="F94" s="4">
        <f>Division!F96</f>
        <v>3.56</v>
      </c>
      <c r="G94" s="4">
        <f>Division!G96</f>
        <v>1.181</v>
      </c>
      <c r="H94" s="62">
        <f t="shared" si="2"/>
        <v>-0.18628281117696882</v>
      </c>
      <c r="I94" s="62"/>
      <c r="J94" s="39" t="str">
        <f>Division!BS96</f>
        <v>N&lt;5
N&lt;5</v>
      </c>
      <c r="K94" s="39" t="str">
        <f>Division!BX96</f>
        <v>tenured
moderate</v>
      </c>
      <c r="L94" s="39" t="str">
        <f>Division!CC96</f>
        <v/>
      </c>
      <c r="M94" s="39" t="str">
        <f>Division!CH96</f>
        <v>men
moderate</v>
      </c>
      <c r="N94" s="39" t="str">
        <f>Division!CM96</f>
        <v>white
large</v>
      </c>
      <c r="P94" s="28" t="s">
        <v>199</v>
      </c>
      <c r="Q94" s="21" t="s">
        <v>200</v>
      </c>
      <c r="R94" s="39" t="str">
        <f>Division!CR96</f>
        <v/>
      </c>
      <c r="S94" s="39" t="str">
        <f>Division!CW96</f>
        <v/>
      </c>
      <c r="T94" s="39" t="str">
        <f>Division!DB96</f>
        <v>N&lt;5
N&lt;5</v>
      </c>
      <c r="U94" s="39" t="str">
        <f>Division!DG96</f>
        <v/>
      </c>
      <c r="V94" s="39" t="str">
        <f>Division!DL96</f>
        <v/>
      </c>
      <c r="W94" s="39" t="str">
        <f>Division!DQ96</f>
        <v/>
      </c>
      <c r="X94" s="39" t="str">
        <f>Division!DV96</f>
        <v/>
      </c>
      <c r="Y94" s="39" t="str">
        <f>Division!EA96</f>
        <v/>
      </c>
      <c r="Z94" s="39" t="str">
        <f>Division!EF96</f>
        <v/>
      </c>
      <c r="AA94" s="39" t="str">
        <f>Division!EK96</f>
        <v/>
      </c>
    </row>
    <row r="95" spans="1:27" ht="13.5" customHeight="1" x14ac:dyDescent="0.25">
      <c r="A95" s="13"/>
      <c r="B95" s="21" t="s">
        <v>201</v>
      </c>
      <c r="C95" s="30" t="str">
        <f t="shared" si="3"/>
        <v>N&lt;5</v>
      </c>
      <c r="D95" s="4" t="str">
        <f>Division!C97</f>
        <v>N&lt;5</v>
      </c>
      <c r="E95" s="4" t="str">
        <f>Division!D97</f>
        <v>N&lt;5</v>
      </c>
      <c r="F95" s="4">
        <f>Division!F97</f>
        <v>3.1591999999999998</v>
      </c>
      <c r="G95" s="4">
        <f>Division!G97</f>
        <v>1.04348</v>
      </c>
      <c r="H95" s="66" t="str">
        <f t="shared" si="2"/>
        <v>N&lt;5</v>
      </c>
      <c r="I95" s="66"/>
      <c r="J95" s="39" t="str">
        <f>Division!BS97</f>
        <v>N&lt;5
N&lt;5</v>
      </c>
      <c r="K95" s="39" t="str">
        <f>Division!BX97</f>
        <v/>
      </c>
      <c r="L95" s="39" t="str">
        <f>Division!CC97</f>
        <v>N&lt;5
N&lt;5</v>
      </c>
      <c r="M95" s="39" t="str">
        <f>Division!CH97</f>
        <v>N&lt;5
N&lt;5</v>
      </c>
      <c r="N95" s="39" t="str">
        <f>Division!CM97</f>
        <v>N&lt;5
N&lt;5</v>
      </c>
      <c r="P95" s="28"/>
      <c r="Q95" s="21" t="s">
        <v>201</v>
      </c>
      <c r="R95" s="39" t="str">
        <f>Division!CR97</f>
        <v>N&lt;5
N&lt;5</v>
      </c>
      <c r="S95" s="39" t="str">
        <f>Division!CW97</f>
        <v>N&lt;5
N&lt;5</v>
      </c>
      <c r="T95" s="39" t="str">
        <f>Division!DB97</f>
        <v>N&lt;5
N&lt;5</v>
      </c>
      <c r="U95" s="39" t="str">
        <f>Division!DG97</f>
        <v>N&lt;5
N&lt;5</v>
      </c>
      <c r="V95" s="39" t="str">
        <f>Division!DL97</f>
        <v>N&lt;5
N&lt;5</v>
      </c>
      <c r="W95" s="39" t="str">
        <f>Division!DQ97</f>
        <v>N&lt;5
N&lt;5</v>
      </c>
      <c r="X95" s="39" t="str">
        <f>Division!DV97</f>
        <v>N&lt;5
N&lt;5</v>
      </c>
      <c r="Y95" s="39" t="str">
        <f>Division!EA97</f>
        <v>N&lt;5
N&lt;5</v>
      </c>
      <c r="Z95" s="39" t="str">
        <f>Division!EF97</f>
        <v>N&lt;5
N&lt;5</v>
      </c>
      <c r="AA95" s="39" t="str">
        <f>Division!EK97</f>
        <v>N&lt;5
N&lt;5</v>
      </c>
    </row>
    <row r="96" spans="1:27" ht="13.5" hidden="1" customHeight="1" x14ac:dyDescent="0.25">
      <c r="A96" s="13" t="s">
        <v>202</v>
      </c>
      <c r="B96" s="21" t="s">
        <v>203</v>
      </c>
      <c r="C96" s="30" t="str">
        <f t="shared" si="3"/>
        <v>N&lt;5</v>
      </c>
      <c r="D96" s="4" t="str">
        <f>Division!C98</f>
        <v>N&lt;5</v>
      </c>
      <c r="E96" s="4" t="str">
        <f>Division!D98</f>
        <v>N&lt;5</v>
      </c>
      <c r="F96" s="4">
        <f>Division!F98</f>
        <v>3.4</v>
      </c>
      <c r="G96" s="4">
        <f>Division!G98</f>
        <v>1.395</v>
      </c>
      <c r="H96" s="66" t="str">
        <f t="shared" si="2"/>
        <v>N&lt;5</v>
      </c>
      <c r="I96" s="66"/>
      <c r="J96" s="39" t="str">
        <f>Division!BS98</f>
        <v>N&lt;5
N&lt;5</v>
      </c>
      <c r="K96" s="39" t="str">
        <f>Division!BX98</f>
        <v/>
      </c>
      <c r="L96" s="39" t="str">
        <f>Division!CC98</f>
        <v>N&lt;5
N&lt;5</v>
      </c>
      <c r="M96" s="39" t="str">
        <f>Division!CH98</f>
        <v>N&lt;5
N&lt;5</v>
      </c>
      <c r="N96" s="39" t="str">
        <f>Division!CM98</f>
        <v>N&lt;5
N&lt;5</v>
      </c>
      <c r="P96" s="28" t="s">
        <v>202</v>
      </c>
      <c r="Q96" s="21" t="s">
        <v>203</v>
      </c>
      <c r="R96" s="39" t="str">
        <f>Division!CR98</f>
        <v>N&lt;5
N&lt;5</v>
      </c>
      <c r="S96" s="39" t="str">
        <f>Division!CW98</f>
        <v>N&lt;5
N&lt;5</v>
      </c>
      <c r="T96" s="39" t="str">
        <f>Division!DB98</f>
        <v>N&lt;5
N&lt;5</v>
      </c>
      <c r="U96" s="39" t="str">
        <f>Division!DG98</f>
        <v>N&lt;5
N&lt;5</v>
      </c>
      <c r="V96" s="39" t="str">
        <f>Division!DL98</f>
        <v>N&lt;5
N&lt;5</v>
      </c>
      <c r="W96" s="39" t="str">
        <f>Division!DQ98</f>
        <v>N&lt;5
N&lt;5</v>
      </c>
      <c r="X96" s="39" t="str">
        <f>Division!DV98</f>
        <v>N&lt;5
N&lt;5</v>
      </c>
      <c r="Y96" s="39" t="str">
        <f>Division!EA98</f>
        <v>N&lt;5
N&lt;5</v>
      </c>
      <c r="Z96" s="39" t="str">
        <f>Division!EF98</f>
        <v>N&lt;5
N&lt;5</v>
      </c>
      <c r="AA96" s="39" t="str">
        <f>Division!EK98</f>
        <v>N&lt;5
N&lt;5</v>
      </c>
    </row>
    <row r="97" spans="1:27" ht="13.5" hidden="1" customHeight="1" x14ac:dyDescent="0.25">
      <c r="A97" s="13" t="s">
        <v>204</v>
      </c>
      <c r="B97" s="21" t="s">
        <v>205</v>
      </c>
      <c r="C97" s="30" t="str">
        <f t="shared" si="3"/>
        <v>N&lt;5</v>
      </c>
      <c r="D97" s="4" t="str">
        <f>Division!C99</f>
        <v>N&lt;5</v>
      </c>
      <c r="E97" s="4" t="str">
        <f>Division!D99</f>
        <v>N&lt;5</v>
      </c>
      <c r="F97" s="4">
        <f>Division!F99</f>
        <v>3.33</v>
      </c>
      <c r="G97" s="4">
        <f>Division!G99</f>
        <v>1.389</v>
      </c>
      <c r="H97" s="66" t="str">
        <f t="shared" si="2"/>
        <v>N&lt;5</v>
      </c>
      <c r="I97" s="66"/>
      <c r="J97" s="39" t="str">
        <f>Division!BS99</f>
        <v>N&lt;5
N&lt;5</v>
      </c>
      <c r="K97" s="39" t="str">
        <f>Division!BX99</f>
        <v/>
      </c>
      <c r="L97" s="39" t="str">
        <f>Division!CC99</f>
        <v>N&lt;5
N&lt;5</v>
      </c>
      <c r="M97" s="39" t="str">
        <f>Division!CH99</f>
        <v>N&lt;5
N&lt;5</v>
      </c>
      <c r="N97" s="39" t="str">
        <f>Division!CM99</f>
        <v>N&lt;5
N&lt;5</v>
      </c>
      <c r="P97" s="28" t="s">
        <v>204</v>
      </c>
      <c r="Q97" s="21" t="s">
        <v>205</v>
      </c>
      <c r="R97" s="39" t="str">
        <f>Division!CR99</f>
        <v>N&lt;5
N&lt;5</v>
      </c>
      <c r="S97" s="39" t="str">
        <f>Division!CW99</f>
        <v>N&lt;5
N&lt;5</v>
      </c>
      <c r="T97" s="39" t="str">
        <f>Division!DB99</f>
        <v>N&lt;5
N&lt;5</v>
      </c>
      <c r="U97" s="39" t="str">
        <f>Division!DG99</f>
        <v>N&lt;5
N&lt;5</v>
      </c>
      <c r="V97" s="39" t="str">
        <f>Division!DL99</f>
        <v>N&lt;5
N&lt;5</v>
      </c>
      <c r="W97" s="39" t="str">
        <f>Division!DQ99</f>
        <v>N&lt;5
N&lt;5</v>
      </c>
      <c r="X97" s="39" t="str">
        <f>Division!DV99</f>
        <v>N&lt;5
N&lt;5</v>
      </c>
      <c r="Y97" s="39" t="str">
        <f>Division!EA99</f>
        <v>N&lt;5
N&lt;5</v>
      </c>
      <c r="Z97" s="39" t="str">
        <f>Division!EF99</f>
        <v>N&lt;5
N&lt;5</v>
      </c>
      <c r="AA97" s="39" t="str">
        <f>Division!EK99</f>
        <v>N&lt;5
N&lt;5</v>
      </c>
    </row>
    <row r="98" spans="1:27" ht="13.5" hidden="1" customHeight="1" x14ac:dyDescent="0.25">
      <c r="A98" s="13" t="s">
        <v>206</v>
      </c>
      <c r="B98" s="21" t="s">
        <v>207</v>
      </c>
      <c r="C98" s="30" t="str">
        <f t="shared" si="3"/>
        <v>N&lt;5</v>
      </c>
      <c r="D98" s="4" t="str">
        <f>Division!C100</f>
        <v>N&lt;5</v>
      </c>
      <c r="E98" s="4" t="str">
        <f>Division!D100</f>
        <v>N&lt;5</v>
      </c>
      <c r="F98" s="4">
        <f>Division!F100</f>
        <v>2.9</v>
      </c>
      <c r="G98" s="4">
        <f>Division!G100</f>
        <v>1.276</v>
      </c>
      <c r="H98" s="66" t="str">
        <f t="shared" si="2"/>
        <v>N&lt;5</v>
      </c>
      <c r="I98" s="66"/>
      <c r="J98" s="39" t="str">
        <f>Division!BS100</f>
        <v>N&lt;5
N&lt;5</v>
      </c>
      <c r="K98" s="39" t="str">
        <f>Division!BX100</f>
        <v/>
      </c>
      <c r="L98" s="39" t="str">
        <f>Division!CC100</f>
        <v>N&lt;5
N&lt;5</v>
      </c>
      <c r="M98" s="39" t="str">
        <f>Division!CH100</f>
        <v>N&lt;5
N&lt;5</v>
      </c>
      <c r="N98" s="39" t="str">
        <f>Division!CM100</f>
        <v>N&lt;5
N&lt;5</v>
      </c>
      <c r="P98" s="28" t="s">
        <v>206</v>
      </c>
      <c r="Q98" s="21" t="s">
        <v>207</v>
      </c>
      <c r="R98" s="39" t="str">
        <f>Division!CR100</f>
        <v>N&lt;5
N&lt;5</v>
      </c>
      <c r="S98" s="39" t="str">
        <f>Division!CW100</f>
        <v>N&lt;5
N&lt;5</v>
      </c>
      <c r="T98" s="39" t="str">
        <f>Division!DB100</f>
        <v>N&lt;5
N&lt;5</v>
      </c>
      <c r="U98" s="39" t="str">
        <f>Division!DG100</f>
        <v>N&lt;5
N&lt;5</v>
      </c>
      <c r="V98" s="39" t="str">
        <f>Division!DL100</f>
        <v>N&lt;5
N&lt;5</v>
      </c>
      <c r="W98" s="39" t="str">
        <f>Division!DQ100</f>
        <v>N&lt;5
N&lt;5</v>
      </c>
      <c r="X98" s="39" t="str">
        <f>Division!DV100</f>
        <v>N&lt;5
N&lt;5</v>
      </c>
      <c r="Y98" s="39" t="str">
        <f>Division!EA100</f>
        <v>N&lt;5
N&lt;5</v>
      </c>
      <c r="Z98" s="39" t="str">
        <f>Division!EF100</f>
        <v>N&lt;5
N&lt;5</v>
      </c>
      <c r="AA98" s="39" t="str">
        <f>Division!EK100</f>
        <v>N&lt;5
N&lt;5</v>
      </c>
    </row>
    <row r="99" spans="1:27" ht="13.5" hidden="1" customHeight="1" x14ac:dyDescent="0.25">
      <c r="A99" s="13" t="s">
        <v>208</v>
      </c>
      <c r="B99" s="21" t="s">
        <v>209</v>
      </c>
      <c r="C99" s="30" t="str">
        <f t="shared" si="3"/>
        <v>N&lt;5</v>
      </c>
      <c r="D99" s="4" t="str">
        <f>Division!C101</f>
        <v>N&lt;5</v>
      </c>
      <c r="E99" s="4" t="str">
        <f>Division!D101</f>
        <v>N&lt;5</v>
      </c>
      <c r="F99" s="4">
        <f>Division!F101</f>
        <v>3.15</v>
      </c>
      <c r="G99" s="4">
        <f>Division!G101</f>
        <v>1.353</v>
      </c>
      <c r="H99" s="66" t="str">
        <f t="shared" si="2"/>
        <v>N&lt;5</v>
      </c>
      <c r="I99" s="66"/>
      <c r="J99" s="39" t="str">
        <f>Division!BS101</f>
        <v>N&lt;5
N&lt;5</v>
      </c>
      <c r="K99" s="39" t="str">
        <f>Division!BX101</f>
        <v/>
      </c>
      <c r="L99" s="39" t="str">
        <f>Division!CC101</f>
        <v>N&lt;5
N&lt;5</v>
      </c>
      <c r="M99" s="39" t="str">
        <f>Division!CH101</f>
        <v>N&lt;5
N&lt;5</v>
      </c>
      <c r="N99" s="39" t="str">
        <f>Division!CM101</f>
        <v>N&lt;5
N&lt;5</v>
      </c>
      <c r="P99" s="28" t="s">
        <v>208</v>
      </c>
      <c r="Q99" s="21" t="s">
        <v>209</v>
      </c>
      <c r="R99" s="39" t="str">
        <f>Division!CR101</f>
        <v>N&lt;5
N&lt;5</v>
      </c>
      <c r="S99" s="39" t="str">
        <f>Division!CW101</f>
        <v>N&lt;5
N&lt;5</v>
      </c>
      <c r="T99" s="39" t="str">
        <f>Division!DB101</f>
        <v>N&lt;5
N&lt;5</v>
      </c>
      <c r="U99" s="39" t="str">
        <f>Division!DG101</f>
        <v>N&lt;5
N&lt;5</v>
      </c>
      <c r="V99" s="39" t="str">
        <f>Division!DL101</f>
        <v>N&lt;5
N&lt;5</v>
      </c>
      <c r="W99" s="39" t="str">
        <f>Division!DQ101</f>
        <v>N&lt;5
N&lt;5</v>
      </c>
      <c r="X99" s="39" t="str">
        <f>Division!DV101</f>
        <v>N&lt;5
N&lt;5</v>
      </c>
      <c r="Y99" s="39" t="str">
        <f>Division!EA101</f>
        <v>N&lt;5
N&lt;5</v>
      </c>
      <c r="Z99" s="39" t="str">
        <f>Division!EF101</f>
        <v>N&lt;5
N&lt;5</v>
      </c>
      <c r="AA99" s="39" t="str">
        <f>Division!EK101</f>
        <v>N&lt;5
N&lt;5</v>
      </c>
    </row>
    <row r="100" spans="1:27" ht="13.5" hidden="1" customHeight="1" x14ac:dyDescent="0.25">
      <c r="A100" s="13" t="s">
        <v>210</v>
      </c>
      <c r="B100" s="21" t="s">
        <v>211</v>
      </c>
      <c r="C100" s="30" t="str">
        <f t="shared" si="3"/>
        <v>N&lt;5</v>
      </c>
      <c r="D100" s="4" t="str">
        <f>Division!C102</f>
        <v>N&lt;5</v>
      </c>
      <c r="E100" s="4" t="str">
        <f>Division!D102</f>
        <v>N&lt;5</v>
      </c>
      <c r="F100" s="4">
        <f>Division!F102</f>
        <v>3.19</v>
      </c>
      <c r="G100" s="4">
        <f>Division!G102</f>
        <v>1.173</v>
      </c>
      <c r="H100" s="66" t="str">
        <f t="shared" si="2"/>
        <v>N&lt;5</v>
      </c>
      <c r="I100" s="66"/>
      <c r="J100" s="39" t="str">
        <f>Division!BS102</f>
        <v>N&lt;5
N&lt;5</v>
      </c>
      <c r="K100" s="39" t="str">
        <f>Division!BX102</f>
        <v/>
      </c>
      <c r="L100" s="39" t="str">
        <f>Division!CC102</f>
        <v>N&lt;5
N&lt;5</v>
      </c>
      <c r="M100" s="39" t="str">
        <f>Division!CH102</f>
        <v>N&lt;5
N&lt;5</v>
      </c>
      <c r="N100" s="39" t="str">
        <f>Division!CM102</f>
        <v>N&lt;5
N&lt;5</v>
      </c>
      <c r="P100" s="28" t="s">
        <v>210</v>
      </c>
      <c r="Q100" s="21" t="s">
        <v>211</v>
      </c>
      <c r="R100" s="39" t="str">
        <f>Division!CR102</f>
        <v>N&lt;5
N&lt;5</v>
      </c>
      <c r="S100" s="39" t="str">
        <f>Division!CW102</f>
        <v>N&lt;5
N&lt;5</v>
      </c>
      <c r="T100" s="39" t="str">
        <f>Division!DB102</f>
        <v>N&lt;5
N&lt;5</v>
      </c>
      <c r="U100" s="39" t="str">
        <f>Division!DG102</f>
        <v>N&lt;5
N&lt;5</v>
      </c>
      <c r="V100" s="39" t="str">
        <f>Division!DL102</f>
        <v>N&lt;5
N&lt;5</v>
      </c>
      <c r="W100" s="39" t="str">
        <f>Division!DQ102</f>
        <v>N&lt;5
N&lt;5</v>
      </c>
      <c r="X100" s="39" t="str">
        <f>Division!DV102</f>
        <v>N&lt;5
N&lt;5</v>
      </c>
      <c r="Y100" s="39" t="str">
        <f>Division!EA102</f>
        <v>N&lt;5
N&lt;5</v>
      </c>
      <c r="Z100" s="39" t="str">
        <f>Division!EF102</f>
        <v>N&lt;5
N&lt;5</v>
      </c>
      <c r="AA100" s="39" t="str">
        <f>Division!EK102</f>
        <v>N&lt;5
N&lt;5</v>
      </c>
    </row>
    <row r="101" spans="1:27" ht="13.5" hidden="1" customHeight="1" x14ac:dyDescent="0.25">
      <c r="A101" s="13" t="s">
        <v>212</v>
      </c>
      <c r="B101" s="21" t="s">
        <v>213</v>
      </c>
      <c r="C101" s="30" t="str">
        <f t="shared" si="3"/>
        <v>N&lt;5</v>
      </c>
      <c r="D101" s="4" t="str">
        <f>Division!C103</f>
        <v>N&lt;5</v>
      </c>
      <c r="E101" s="4" t="str">
        <f>Division!D103</f>
        <v>N&lt;5</v>
      </c>
      <c r="F101" s="4">
        <f>Division!F103</f>
        <v>2.81</v>
      </c>
      <c r="G101" s="4">
        <f>Division!G103</f>
        <v>1.393</v>
      </c>
      <c r="H101" s="66" t="str">
        <f t="shared" si="2"/>
        <v>N&lt;5</v>
      </c>
      <c r="I101" s="66"/>
      <c r="J101" s="39" t="str">
        <f>Division!BS103</f>
        <v>N&lt;5
N&lt;5</v>
      </c>
      <c r="K101" s="39" t="str">
        <f>Division!BX103</f>
        <v/>
      </c>
      <c r="L101" s="39" t="str">
        <f>Division!CC103</f>
        <v>N&lt;5
N&lt;5</v>
      </c>
      <c r="M101" s="39" t="str">
        <f>Division!CH103</f>
        <v>N&lt;5
N&lt;5</v>
      </c>
      <c r="N101" s="39" t="str">
        <f>Division!CM103</f>
        <v>N&lt;5
N&lt;5</v>
      </c>
      <c r="P101" s="28" t="s">
        <v>212</v>
      </c>
      <c r="Q101" s="21" t="s">
        <v>213</v>
      </c>
      <c r="R101" s="39" t="str">
        <f>Division!CR103</f>
        <v>N&lt;5
N&lt;5</v>
      </c>
      <c r="S101" s="39" t="str">
        <f>Division!CW103</f>
        <v>N&lt;5
N&lt;5</v>
      </c>
      <c r="T101" s="39" t="str">
        <f>Division!DB103</f>
        <v>N&lt;5
N&lt;5</v>
      </c>
      <c r="U101" s="39" t="str">
        <f>Division!DG103</f>
        <v>N&lt;5
N&lt;5</v>
      </c>
      <c r="V101" s="39" t="str">
        <f>Division!DL103</f>
        <v>N&lt;5
N&lt;5</v>
      </c>
      <c r="W101" s="39" t="str">
        <f>Division!DQ103</f>
        <v>N&lt;5
N&lt;5</v>
      </c>
      <c r="X101" s="39" t="str">
        <f>Division!DV103</f>
        <v>N&lt;5
N&lt;5</v>
      </c>
      <c r="Y101" s="39" t="str">
        <f>Division!EA103</f>
        <v>N&lt;5
N&lt;5</v>
      </c>
      <c r="Z101" s="39" t="str">
        <f>Division!EF103</f>
        <v>N&lt;5
N&lt;5</v>
      </c>
      <c r="AA101" s="39" t="str">
        <f>Division!EK103</f>
        <v>N&lt;5
N&lt;5</v>
      </c>
    </row>
    <row r="102" spans="1:27" ht="13.5" hidden="1" customHeight="1" x14ac:dyDescent="0.25">
      <c r="A102" s="13" t="s">
        <v>214</v>
      </c>
      <c r="B102" s="21" t="s">
        <v>215</v>
      </c>
      <c r="C102" s="30" t="str">
        <f t="shared" si="3"/>
        <v>N&lt;5</v>
      </c>
      <c r="D102" s="4" t="str">
        <f>Division!C104</f>
        <v>N&lt;5</v>
      </c>
      <c r="E102" s="4" t="str">
        <f>Division!D104</f>
        <v>N&lt;5</v>
      </c>
      <c r="F102" s="4">
        <f>Division!F104</f>
        <v>3.26</v>
      </c>
      <c r="G102" s="4">
        <f>Division!G104</f>
        <v>1.0840000000000001</v>
      </c>
      <c r="H102" s="66" t="str">
        <f t="shared" si="2"/>
        <v>N&lt;5</v>
      </c>
      <c r="I102" s="66"/>
      <c r="J102" s="39" t="str">
        <f>Division!BS104</f>
        <v>N&lt;5
N&lt;5</v>
      </c>
      <c r="K102" s="39" t="str">
        <f>Division!BX104</f>
        <v/>
      </c>
      <c r="L102" s="39" t="str">
        <f>Division!CC104</f>
        <v>N&lt;5
N&lt;5</v>
      </c>
      <c r="M102" s="39" t="str">
        <f>Division!CH104</f>
        <v>N&lt;5
N&lt;5</v>
      </c>
      <c r="N102" s="39" t="str">
        <f>Division!CM104</f>
        <v>N&lt;5
N&lt;5</v>
      </c>
      <c r="P102" s="28" t="s">
        <v>214</v>
      </c>
      <c r="Q102" s="21" t="s">
        <v>215</v>
      </c>
      <c r="R102" s="39" t="str">
        <f>Division!CR104</f>
        <v>N&lt;5
N&lt;5</v>
      </c>
      <c r="S102" s="39" t="str">
        <f>Division!CW104</f>
        <v>N&lt;5
N&lt;5</v>
      </c>
      <c r="T102" s="39" t="str">
        <f>Division!DB104</f>
        <v>N&lt;5
N&lt;5</v>
      </c>
      <c r="U102" s="39" t="str">
        <f>Division!DG104</f>
        <v>N&lt;5
N&lt;5</v>
      </c>
      <c r="V102" s="39" t="str">
        <f>Division!DL104</f>
        <v>N&lt;5
N&lt;5</v>
      </c>
      <c r="W102" s="39" t="str">
        <f>Division!DQ104</f>
        <v>N&lt;5
N&lt;5</v>
      </c>
      <c r="X102" s="39" t="str">
        <f>Division!DV104</f>
        <v>N&lt;5
N&lt;5</v>
      </c>
      <c r="Y102" s="39" t="str">
        <f>Division!EA104</f>
        <v>N&lt;5
N&lt;5</v>
      </c>
      <c r="Z102" s="39" t="str">
        <f>Division!EF104</f>
        <v>N&lt;5
N&lt;5</v>
      </c>
      <c r="AA102" s="39" t="str">
        <f>Division!EK104</f>
        <v>N&lt;5
N&lt;5</v>
      </c>
    </row>
    <row r="103" spans="1:27" s="35" customFormat="1" ht="13.5" customHeight="1" x14ac:dyDescent="0.25">
      <c r="A103" s="43"/>
      <c r="B103" s="41" t="s">
        <v>216</v>
      </c>
      <c r="C103" s="37" t="str">
        <f t="shared" si="3"/>
        <v>N&lt;5</v>
      </c>
      <c r="D103" s="44" t="str">
        <f>Division!C105</f>
        <v>N&lt;5</v>
      </c>
      <c r="E103" s="44" t="str">
        <f>Division!D105</f>
        <v>N&lt;5</v>
      </c>
      <c r="F103" s="44">
        <f>Division!F105</f>
        <v>3.073</v>
      </c>
      <c r="G103" s="44">
        <f>Division!G105</f>
        <v>0.99155000000000004</v>
      </c>
      <c r="H103" s="67" t="str">
        <f t="shared" si="2"/>
        <v>N&lt;5</v>
      </c>
      <c r="I103" s="67"/>
      <c r="J103" s="38" t="str">
        <f>Division!BS105</f>
        <v>N&lt;5
N&lt;5</v>
      </c>
      <c r="K103" s="38" t="str">
        <f>Division!BX105</f>
        <v/>
      </c>
      <c r="L103" s="38" t="str">
        <f>Division!CC105</f>
        <v>N&lt;5
N&lt;5</v>
      </c>
      <c r="M103" s="38" t="str">
        <f>Division!CH105</f>
        <v>N&lt;5
N&lt;5</v>
      </c>
      <c r="N103" s="38" t="str">
        <f>Division!CM105</f>
        <v>N&lt;5
N&lt;5</v>
      </c>
      <c r="P103" s="36"/>
      <c r="Q103" s="41" t="s">
        <v>216</v>
      </c>
      <c r="R103" s="38" t="str">
        <f>Division!CR105</f>
        <v>N&lt;5
N&lt;5</v>
      </c>
      <c r="S103" s="38" t="str">
        <f>Division!CW105</f>
        <v>N&lt;5
N&lt;5</v>
      </c>
      <c r="T103" s="38" t="str">
        <f>Division!DB105</f>
        <v>N&lt;5
N&lt;5</v>
      </c>
      <c r="U103" s="38" t="str">
        <f>Division!DG105</f>
        <v>N&lt;5
N&lt;5</v>
      </c>
      <c r="V103" s="38" t="str">
        <f>Division!DL105</f>
        <v>N&lt;5
N&lt;5</v>
      </c>
      <c r="W103" s="38" t="str">
        <f>Division!DQ105</f>
        <v>N&lt;5
N&lt;5</v>
      </c>
      <c r="X103" s="38" t="str">
        <f>Division!DV105</f>
        <v>N&lt;5
N&lt;5</v>
      </c>
      <c r="Y103" s="38" t="str">
        <f>Division!EA105</f>
        <v>N&lt;5
N&lt;5</v>
      </c>
      <c r="Z103" s="38" t="str">
        <f>Division!EF105</f>
        <v>N&lt;5
N&lt;5</v>
      </c>
      <c r="AA103" s="38" t="str">
        <f>Division!EK105</f>
        <v>N&lt;5
N&lt;5</v>
      </c>
    </row>
    <row r="104" spans="1:27" ht="13.5" hidden="1" customHeight="1" x14ac:dyDescent="0.25">
      <c r="A104" s="13" t="s">
        <v>217</v>
      </c>
      <c r="B104" s="21" t="s">
        <v>218</v>
      </c>
      <c r="C104" s="30" t="str">
        <f t="shared" si="3"/>
        <v>N&lt;5</v>
      </c>
      <c r="D104" s="4" t="str">
        <f>Division!C106</f>
        <v>N&lt;5</v>
      </c>
      <c r="E104" s="4" t="str">
        <f>Division!D106</f>
        <v>N&lt;5</v>
      </c>
      <c r="F104" s="4">
        <f>Division!F106</f>
        <v>3.45</v>
      </c>
      <c r="G104" s="4">
        <f>Division!G106</f>
        <v>1.2989999999999999</v>
      </c>
      <c r="H104" s="62" t="str">
        <f t="shared" si="2"/>
        <v>N&lt;5</v>
      </c>
      <c r="I104" s="62"/>
      <c r="J104" s="39" t="str">
        <f>Division!BS106</f>
        <v>N&lt;5
N&lt;5</v>
      </c>
      <c r="K104" s="39" t="str">
        <f>Division!BX106</f>
        <v/>
      </c>
      <c r="L104" s="39" t="str">
        <f>Division!CC106</f>
        <v>N&lt;5
N&lt;5</v>
      </c>
      <c r="M104" s="39" t="str">
        <f>Division!CH106</f>
        <v>N&lt;5
N&lt;5</v>
      </c>
      <c r="N104" s="39" t="str">
        <f>Division!CM106</f>
        <v>N&lt;5
N&lt;5</v>
      </c>
      <c r="P104" s="28" t="s">
        <v>217</v>
      </c>
      <c r="Q104" s="21" t="s">
        <v>218</v>
      </c>
      <c r="R104" s="39" t="str">
        <f>Division!CR106</f>
        <v>N&lt;5
N&lt;5</v>
      </c>
      <c r="S104" s="39" t="str">
        <f>Division!CW106</f>
        <v>N&lt;5
N&lt;5</v>
      </c>
      <c r="T104" s="39" t="str">
        <f>Division!DB106</f>
        <v>N&lt;5
N&lt;5</v>
      </c>
      <c r="U104" s="39" t="str">
        <f>Division!DG106</f>
        <v>N&lt;5
N&lt;5</v>
      </c>
      <c r="V104" s="39" t="str">
        <f>Division!DL106</f>
        <v>N&lt;5
N&lt;5</v>
      </c>
      <c r="W104" s="39" t="str">
        <f>Division!DQ106</f>
        <v>N&lt;5
N&lt;5</v>
      </c>
      <c r="X104" s="39" t="str">
        <f>Division!DV106</f>
        <v>N&lt;5
N&lt;5</v>
      </c>
      <c r="Y104" s="39" t="str">
        <f>Division!EA106</f>
        <v>N&lt;5
N&lt;5</v>
      </c>
      <c r="Z104" s="39" t="str">
        <f>Division!EF106</f>
        <v>N&lt;5
N&lt;5</v>
      </c>
      <c r="AA104" s="39" t="str">
        <f>Division!EK106</f>
        <v>N&lt;5
N&lt;5</v>
      </c>
    </row>
    <row r="105" spans="1:27" ht="13.5" hidden="1" customHeight="1" x14ac:dyDescent="0.25">
      <c r="A105" s="13" t="s">
        <v>219</v>
      </c>
      <c r="B105" s="21" t="s">
        <v>220</v>
      </c>
      <c r="C105" s="30" t="str">
        <f t="shared" si="3"/>
        <v>N&lt;5</v>
      </c>
      <c r="D105" s="4" t="str">
        <f>Division!C107</f>
        <v>N&lt;5</v>
      </c>
      <c r="E105" s="4" t="str">
        <f>Division!D107</f>
        <v>N&lt;5</v>
      </c>
      <c r="F105" s="4">
        <f>Division!F107</f>
        <v>3.68</v>
      </c>
      <c r="G105" s="4">
        <f>Division!G107</f>
        <v>1.0449999999999999</v>
      </c>
      <c r="H105" s="62" t="str">
        <f t="shared" si="2"/>
        <v>N&lt;5</v>
      </c>
      <c r="I105" s="62"/>
      <c r="J105" s="39" t="str">
        <f>Division!BS107</f>
        <v>N&lt;5
N&lt;5</v>
      </c>
      <c r="K105" s="39" t="str">
        <f>Division!BX107</f>
        <v/>
      </c>
      <c r="L105" s="39" t="str">
        <f>Division!CC107</f>
        <v>N&lt;5
N&lt;5</v>
      </c>
      <c r="M105" s="39" t="str">
        <f>Division!CH107</f>
        <v>N&lt;5
N&lt;5</v>
      </c>
      <c r="N105" s="39" t="str">
        <f>Division!CM107</f>
        <v>N&lt;5
N&lt;5</v>
      </c>
      <c r="P105" s="28" t="s">
        <v>219</v>
      </c>
      <c r="Q105" s="21" t="s">
        <v>220</v>
      </c>
      <c r="R105" s="39" t="str">
        <f>Division!CR107</f>
        <v>N&lt;5
N&lt;5</v>
      </c>
      <c r="S105" s="39" t="str">
        <f>Division!CW107</f>
        <v>N&lt;5
N&lt;5</v>
      </c>
      <c r="T105" s="39" t="str">
        <f>Division!DB107</f>
        <v>N&lt;5
N&lt;5</v>
      </c>
      <c r="U105" s="39" t="str">
        <f>Division!DG107</f>
        <v>N&lt;5
N&lt;5</v>
      </c>
      <c r="V105" s="39" t="str">
        <f>Division!DL107</f>
        <v>N&lt;5
N&lt;5</v>
      </c>
      <c r="W105" s="39" t="str">
        <f>Division!DQ107</f>
        <v>N&lt;5
N&lt;5</v>
      </c>
      <c r="X105" s="39" t="str">
        <f>Division!DV107</f>
        <v>N&lt;5
N&lt;5</v>
      </c>
      <c r="Y105" s="39" t="str">
        <f>Division!EA107</f>
        <v>N&lt;5
N&lt;5</v>
      </c>
      <c r="Z105" s="39" t="str">
        <f>Division!EF107</f>
        <v>N&lt;5
N&lt;5</v>
      </c>
      <c r="AA105" s="39" t="str">
        <f>Division!EK107</f>
        <v>N&lt;5
N&lt;5</v>
      </c>
    </row>
    <row r="106" spans="1:27" ht="13.5" hidden="1" customHeight="1" x14ac:dyDescent="0.25">
      <c r="A106" s="13" t="s">
        <v>221</v>
      </c>
      <c r="B106" s="21" t="s">
        <v>222</v>
      </c>
      <c r="C106" s="30" t="str">
        <f t="shared" si="3"/>
        <v>N&lt;5</v>
      </c>
      <c r="D106" s="4" t="str">
        <f>Division!C108</f>
        <v>N&lt;5</v>
      </c>
      <c r="E106" s="4" t="str">
        <f>Division!D108</f>
        <v>N&lt;5</v>
      </c>
      <c r="F106" s="4">
        <f>Division!F108</f>
        <v>2.91</v>
      </c>
      <c r="G106" s="4">
        <f>Division!G108</f>
        <v>1.294</v>
      </c>
      <c r="H106" s="62" t="str">
        <f t="shared" si="2"/>
        <v>N&lt;5</v>
      </c>
      <c r="I106" s="62"/>
      <c r="J106" s="39" t="str">
        <f>Division!BS108</f>
        <v>N&lt;5
N&lt;5</v>
      </c>
      <c r="K106" s="39" t="str">
        <f>Division!BX108</f>
        <v/>
      </c>
      <c r="L106" s="39" t="str">
        <f>Division!CC108</f>
        <v>N&lt;5
N&lt;5</v>
      </c>
      <c r="M106" s="39" t="str">
        <f>Division!CH108</f>
        <v>N&lt;5
N&lt;5</v>
      </c>
      <c r="N106" s="39" t="str">
        <f>Division!CM108</f>
        <v>N&lt;5
N&lt;5</v>
      </c>
      <c r="P106" s="28" t="s">
        <v>221</v>
      </c>
      <c r="Q106" s="21" t="s">
        <v>222</v>
      </c>
      <c r="R106" s="39" t="str">
        <f>Division!CR108</f>
        <v>N&lt;5
N&lt;5</v>
      </c>
      <c r="S106" s="39" t="str">
        <f>Division!CW108</f>
        <v>N&lt;5
N&lt;5</v>
      </c>
      <c r="T106" s="39" t="str">
        <f>Division!DB108</f>
        <v>N&lt;5
N&lt;5</v>
      </c>
      <c r="U106" s="39" t="str">
        <f>Division!DG108</f>
        <v>N&lt;5
N&lt;5</v>
      </c>
      <c r="V106" s="39" t="str">
        <f>Division!DL108</f>
        <v>N&lt;5
N&lt;5</v>
      </c>
      <c r="W106" s="39" t="str">
        <f>Division!DQ108</f>
        <v>N&lt;5
N&lt;5</v>
      </c>
      <c r="X106" s="39" t="str">
        <f>Division!DV108</f>
        <v>N&lt;5
N&lt;5</v>
      </c>
      <c r="Y106" s="39" t="str">
        <f>Division!EA108</f>
        <v>N&lt;5
N&lt;5</v>
      </c>
      <c r="Z106" s="39" t="str">
        <f>Division!EF108</f>
        <v>N&lt;5
N&lt;5</v>
      </c>
      <c r="AA106" s="39" t="str">
        <f>Division!EK108</f>
        <v>N&lt;5
N&lt;5</v>
      </c>
    </row>
    <row r="107" spans="1:27" ht="13.5" hidden="1" customHeight="1" x14ac:dyDescent="0.25">
      <c r="A107" s="13" t="s">
        <v>223</v>
      </c>
      <c r="B107" s="21" t="s">
        <v>224</v>
      </c>
      <c r="C107" s="30" t="str">
        <f t="shared" si="3"/>
        <v>N&lt;5</v>
      </c>
      <c r="D107" s="4" t="str">
        <f>Division!C109</f>
        <v>N&lt;5</v>
      </c>
      <c r="E107" s="4" t="str">
        <f>Division!D109</f>
        <v>N&lt;5</v>
      </c>
      <c r="F107" s="4">
        <f>Division!F109</f>
        <v>2.98</v>
      </c>
      <c r="G107" s="4">
        <f>Division!G109</f>
        <v>1.2070000000000001</v>
      </c>
      <c r="H107" s="62" t="str">
        <f t="shared" si="2"/>
        <v>N&lt;5</v>
      </c>
      <c r="I107" s="62"/>
      <c r="J107" s="39" t="str">
        <f>Division!BS109</f>
        <v>N&lt;5
N&lt;5</v>
      </c>
      <c r="K107" s="39" t="str">
        <f>Division!BX109</f>
        <v/>
      </c>
      <c r="L107" s="39" t="str">
        <f>Division!CC109</f>
        <v>N&lt;5
N&lt;5</v>
      </c>
      <c r="M107" s="39" t="str">
        <f>Division!CH109</f>
        <v>N&lt;5
N&lt;5</v>
      </c>
      <c r="N107" s="39" t="str">
        <f>Division!CM109</f>
        <v>N&lt;5
N&lt;5</v>
      </c>
      <c r="P107" s="28" t="s">
        <v>223</v>
      </c>
      <c r="Q107" s="21" t="s">
        <v>224</v>
      </c>
      <c r="R107" s="39" t="str">
        <f>Division!CR109</f>
        <v>N&lt;5
N&lt;5</v>
      </c>
      <c r="S107" s="39" t="str">
        <f>Division!CW109</f>
        <v>N&lt;5
N&lt;5</v>
      </c>
      <c r="T107" s="39" t="str">
        <f>Division!DB109</f>
        <v>N&lt;5
N&lt;5</v>
      </c>
      <c r="U107" s="39" t="str">
        <f>Division!DG109</f>
        <v>N&lt;5
N&lt;5</v>
      </c>
      <c r="V107" s="39" t="str">
        <f>Division!DL109</f>
        <v>N&lt;5
N&lt;5</v>
      </c>
      <c r="W107" s="39" t="str">
        <f>Division!DQ109</f>
        <v>N&lt;5
N&lt;5</v>
      </c>
      <c r="X107" s="39" t="str">
        <f>Division!DV109</f>
        <v>N&lt;5
N&lt;5</v>
      </c>
      <c r="Y107" s="39" t="str">
        <f>Division!EA109</f>
        <v>N&lt;5
N&lt;5</v>
      </c>
      <c r="Z107" s="39" t="str">
        <f>Division!EF109</f>
        <v>N&lt;5
N&lt;5</v>
      </c>
      <c r="AA107" s="39" t="str">
        <f>Division!EK109</f>
        <v>N&lt;5
N&lt;5</v>
      </c>
    </row>
    <row r="108" spans="1:27" ht="13.5" hidden="1" customHeight="1" x14ac:dyDescent="0.25">
      <c r="A108" s="13" t="s">
        <v>225</v>
      </c>
      <c r="B108" s="21" t="s">
        <v>226</v>
      </c>
      <c r="C108" s="30" t="str">
        <f t="shared" si="3"/>
        <v>N&lt;5</v>
      </c>
      <c r="D108" s="4" t="str">
        <f>Division!C110</f>
        <v>N&lt;5</v>
      </c>
      <c r="E108" s="4" t="str">
        <f>Division!D110</f>
        <v>N&lt;5</v>
      </c>
      <c r="F108" s="4">
        <f>Division!F110</f>
        <v>2.65</v>
      </c>
      <c r="G108" s="4">
        <f>Division!G110</f>
        <v>1.337</v>
      </c>
      <c r="H108" s="62" t="str">
        <f t="shared" si="2"/>
        <v>N&lt;5</v>
      </c>
      <c r="I108" s="62"/>
      <c r="J108" s="39" t="str">
        <f>Division!BS110</f>
        <v>N&lt;5
N&lt;5</v>
      </c>
      <c r="K108" s="39" t="str">
        <f>Division!BX110</f>
        <v/>
      </c>
      <c r="L108" s="39" t="str">
        <f>Division!CC110</f>
        <v>N&lt;5
N&lt;5</v>
      </c>
      <c r="M108" s="39" t="str">
        <f>Division!CH110</f>
        <v>N&lt;5
N&lt;5</v>
      </c>
      <c r="N108" s="39" t="str">
        <f>Division!CM110</f>
        <v>N&lt;5
N&lt;5</v>
      </c>
      <c r="P108" s="28" t="s">
        <v>225</v>
      </c>
      <c r="Q108" s="21" t="s">
        <v>226</v>
      </c>
      <c r="R108" s="39" t="str">
        <f>Division!CR110</f>
        <v>N&lt;5
N&lt;5</v>
      </c>
      <c r="S108" s="39" t="str">
        <f>Division!CW110</f>
        <v>N&lt;5
N&lt;5</v>
      </c>
      <c r="T108" s="39" t="str">
        <f>Division!DB110</f>
        <v>N&lt;5
N&lt;5</v>
      </c>
      <c r="U108" s="39" t="str">
        <f>Division!DG110</f>
        <v>N&lt;5
N&lt;5</v>
      </c>
      <c r="V108" s="39" t="str">
        <f>Division!DL110</f>
        <v>N&lt;5
N&lt;5</v>
      </c>
      <c r="W108" s="39" t="str">
        <f>Division!DQ110</f>
        <v>N&lt;5
N&lt;5</v>
      </c>
      <c r="X108" s="39" t="str">
        <f>Division!DV110</f>
        <v>N&lt;5
N&lt;5</v>
      </c>
      <c r="Y108" s="39" t="str">
        <f>Division!EA110</f>
        <v>N&lt;5
N&lt;5</v>
      </c>
      <c r="Z108" s="39" t="str">
        <f>Division!EF110</f>
        <v>N&lt;5
N&lt;5</v>
      </c>
      <c r="AA108" s="39" t="str">
        <f>Division!EK110</f>
        <v>N&lt;5
N&lt;5</v>
      </c>
    </row>
    <row r="109" spans="1:27" ht="13.5" hidden="1" customHeight="1" x14ac:dyDescent="0.25">
      <c r="A109" s="13" t="s">
        <v>227</v>
      </c>
      <c r="B109" s="21" t="s">
        <v>228</v>
      </c>
      <c r="C109" s="30" t="str">
        <f t="shared" si="3"/>
        <v>N&lt;5</v>
      </c>
      <c r="D109" s="4" t="str">
        <f>Division!C111</f>
        <v>N&lt;5</v>
      </c>
      <c r="E109" s="4" t="str">
        <f>Division!D111</f>
        <v>N&lt;5</v>
      </c>
      <c r="F109" s="4">
        <f>Division!F111</f>
        <v>2.66</v>
      </c>
      <c r="G109" s="4">
        <f>Division!G111</f>
        <v>1.2030000000000001</v>
      </c>
      <c r="H109" s="62" t="str">
        <f t="shared" si="2"/>
        <v>N&lt;5</v>
      </c>
      <c r="I109" s="62"/>
      <c r="J109" s="39" t="str">
        <f>Division!BS111</f>
        <v>N&lt;5
N&lt;5</v>
      </c>
      <c r="K109" s="39" t="str">
        <f>Division!BX111</f>
        <v/>
      </c>
      <c r="L109" s="39" t="str">
        <f>Division!CC111</f>
        <v>N&lt;5
N&lt;5</v>
      </c>
      <c r="M109" s="39" t="str">
        <f>Division!CH111</f>
        <v>N&lt;5
N&lt;5</v>
      </c>
      <c r="N109" s="39" t="str">
        <f>Division!CM111</f>
        <v>N&lt;5
N&lt;5</v>
      </c>
      <c r="P109" s="28" t="s">
        <v>227</v>
      </c>
      <c r="Q109" s="21" t="s">
        <v>228</v>
      </c>
      <c r="R109" s="39" t="str">
        <f>Division!CR111</f>
        <v>N&lt;5
N&lt;5</v>
      </c>
      <c r="S109" s="39" t="str">
        <f>Division!CW111</f>
        <v>N&lt;5
N&lt;5</v>
      </c>
      <c r="T109" s="39" t="str">
        <f>Division!DB111</f>
        <v>N&lt;5
N&lt;5</v>
      </c>
      <c r="U109" s="39" t="str">
        <f>Division!DG111</f>
        <v>N&lt;5
N&lt;5</v>
      </c>
      <c r="V109" s="39" t="str">
        <f>Division!DL111</f>
        <v>N&lt;5
N&lt;5</v>
      </c>
      <c r="W109" s="39" t="str">
        <f>Division!DQ111</f>
        <v>N&lt;5
N&lt;5</v>
      </c>
      <c r="X109" s="39" t="str">
        <f>Division!DV111</f>
        <v>N&lt;5
N&lt;5</v>
      </c>
      <c r="Y109" s="39" t="str">
        <f>Division!EA111</f>
        <v>N&lt;5
N&lt;5</v>
      </c>
      <c r="Z109" s="39" t="str">
        <f>Division!EF111</f>
        <v>N&lt;5
N&lt;5</v>
      </c>
      <c r="AA109" s="39" t="str">
        <f>Division!EK111</f>
        <v>N&lt;5
N&lt;5</v>
      </c>
    </row>
    <row r="110" spans="1:27" ht="13.5" customHeight="1" x14ac:dyDescent="0.25">
      <c r="A110" s="13"/>
      <c r="B110" s="21" t="s">
        <v>229</v>
      </c>
      <c r="C110" s="30">
        <f t="shared" si="3"/>
        <v>-0.35546586208963565</v>
      </c>
      <c r="D110" s="4">
        <f>Division!C112</f>
        <v>2.9087000000000001</v>
      </c>
      <c r="E110" s="4">
        <f>Division!D112</f>
        <v>1.07253</v>
      </c>
      <c r="F110" s="4">
        <f>Division!F112</f>
        <v>3.2645</v>
      </c>
      <c r="G110" s="4">
        <f>Division!G112</f>
        <v>1.0009399999999999</v>
      </c>
      <c r="H110" s="62">
        <f t="shared" si="2"/>
        <v>-0.35546586208963565</v>
      </c>
      <c r="I110" s="62"/>
      <c r="J110" s="39" t="str">
        <f>Division!BS112</f>
        <v>pre-ten
large</v>
      </c>
      <c r="K110" s="39" t="str">
        <f>Division!BX112</f>
        <v>ntt
large</v>
      </c>
      <c r="L110" s="39" t="str">
        <f>Division!CC112</f>
        <v>assoc
large</v>
      </c>
      <c r="M110" s="39" t="str">
        <f>Division!CH112</f>
        <v>women
small</v>
      </c>
      <c r="N110" s="39" t="str">
        <f>Division!CM112</f>
        <v>N&lt;5
N&lt;5</v>
      </c>
      <c r="P110" s="28"/>
      <c r="Q110" s="21" t="s">
        <v>229</v>
      </c>
      <c r="R110" s="39" t="str">
        <f>Division!CR112</f>
        <v>+
moderate</v>
      </c>
      <c r="S110" s="39" t="str">
        <f>Division!CW112</f>
        <v>+
moderate</v>
      </c>
      <c r="T110" s="39" t="str">
        <f>Division!DB112</f>
        <v>N&lt;5
N&lt;5</v>
      </c>
      <c r="U110" s="39" t="str">
        <f>Division!DG112</f>
        <v>N&lt;5
N&lt;5</v>
      </c>
      <c r="V110" s="39" t="str">
        <f>Division!DL112</f>
        <v>+
moderate</v>
      </c>
      <c r="W110" s="39" t="str">
        <f>Division!DQ112</f>
        <v xml:space="preserve">
</v>
      </c>
      <c r="X110" s="39" t="str">
        <f>Division!DV112</f>
        <v>+
large</v>
      </c>
      <c r="Y110" s="39" t="str">
        <f>Division!EA112</f>
        <v>+
small</v>
      </c>
      <c r="Z110" s="39" t="str">
        <f>Division!EF112</f>
        <v>+
moderate</v>
      </c>
      <c r="AA110" s="39" t="str">
        <f>Division!EK112</f>
        <v>N&lt;5
N&lt;5</v>
      </c>
    </row>
    <row r="111" spans="1:27" ht="13.5" hidden="1" customHeight="1" x14ac:dyDescent="0.25">
      <c r="A111" s="13" t="s">
        <v>230</v>
      </c>
      <c r="B111" s="21" t="s">
        <v>231</v>
      </c>
      <c r="C111" s="30">
        <f t="shared" si="3"/>
        <v>-0.50231839258114364</v>
      </c>
      <c r="D111" s="4">
        <f>Division!C113</f>
        <v>2.5</v>
      </c>
      <c r="E111" s="4">
        <f>Division!D113</f>
        <v>1.2490000000000001</v>
      </c>
      <c r="F111" s="4">
        <f>Division!F113</f>
        <v>3.15</v>
      </c>
      <c r="G111" s="4">
        <f>Division!G113</f>
        <v>1.294</v>
      </c>
      <c r="H111" s="62">
        <f t="shared" si="2"/>
        <v>-0.50231839258114364</v>
      </c>
      <c r="I111" s="62"/>
      <c r="J111" s="39" t="str">
        <f>Division!BS113</f>
        <v>pre-ten
large</v>
      </c>
      <c r="K111" s="39" t="str">
        <f>Division!BX113</f>
        <v>ntt
large</v>
      </c>
      <c r="L111" s="39" t="str">
        <f>Division!CC113</f>
        <v>assoc
large</v>
      </c>
      <c r="M111" s="39" t="str">
        <f>Division!CH113</f>
        <v xml:space="preserve">
</v>
      </c>
      <c r="N111" s="39" t="str">
        <f>Division!CM113</f>
        <v>N&lt;5
N&lt;5</v>
      </c>
      <c r="P111" s="28" t="s">
        <v>230</v>
      </c>
      <c r="Q111" s="21" t="s">
        <v>231</v>
      </c>
      <c r="R111" s="39" t="str">
        <f>Division!CR113</f>
        <v>+
small</v>
      </c>
      <c r="S111" s="39" t="str">
        <f>Division!CW113</f>
        <v>+
small</v>
      </c>
      <c r="T111" s="39" t="str">
        <f>Division!DB113</f>
        <v>N&lt;5
N&lt;5</v>
      </c>
      <c r="U111" s="39" t="str">
        <f>Division!DG113</f>
        <v>N&lt;5
N&lt;5</v>
      </c>
      <c r="V111" s="39" t="str">
        <f>Division!DL113</f>
        <v>+
small</v>
      </c>
      <c r="W111" s="39" t="str">
        <f>Division!DQ113</f>
        <v>+
small</v>
      </c>
      <c r="X111" s="39" t="str">
        <f>Division!DV113</f>
        <v>+
small</v>
      </c>
      <c r="Y111" s="39" t="str">
        <f>Division!EA113</f>
        <v>+
small</v>
      </c>
      <c r="Z111" s="39" t="str">
        <f>Division!EF113</f>
        <v>+
moderate</v>
      </c>
      <c r="AA111" s="39" t="str">
        <f>Division!EK113</f>
        <v>N&lt;5
N&lt;5</v>
      </c>
    </row>
    <row r="112" spans="1:27" ht="13.5" hidden="1" customHeight="1" x14ac:dyDescent="0.25">
      <c r="A112" s="13" t="s">
        <v>232</v>
      </c>
      <c r="B112" s="21" t="s">
        <v>233</v>
      </c>
      <c r="C112" s="30">
        <f t="shared" si="3"/>
        <v>-0.12791572610985699</v>
      </c>
      <c r="D112" s="4">
        <f>Division!C114</f>
        <v>3</v>
      </c>
      <c r="E112" s="4">
        <f>Division!D114</f>
        <v>1.3660000000000001</v>
      </c>
      <c r="F112" s="4">
        <f>Division!F114</f>
        <v>3.17</v>
      </c>
      <c r="G112" s="4">
        <f>Division!G114</f>
        <v>1.329</v>
      </c>
      <c r="H112" s="62">
        <f t="shared" si="2"/>
        <v>-0.12791572610985699</v>
      </c>
      <c r="I112" s="62"/>
      <c r="J112" s="39" t="str">
        <f>Division!BS114</f>
        <v>pre-ten
large</v>
      </c>
      <c r="K112" s="39" t="str">
        <f>Division!BX114</f>
        <v>ntt
large</v>
      </c>
      <c r="L112" s="39" t="str">
        <f>Division!CC114</f>
        <v>assoc
large</v>
      </c>
      <c r="M112" s="39" t="str">
        <f>Division!CH114</f>
        <v>N&lt;5
N&lt;5</v>
      </c>
      <c r="N112" s="39" t="str">
        <f>Division!CM114</f>
        <v>N&lt;5
N&lt;5</v>
      </c>
      <c r="P112" s="28" t="s">
        <v>232</v>
      </c>
      <c r="Q112" s="21" t="s">
        <v>233</v>
      </c>
      <c r="R112" s="39" t="str">
        <f>Division!CR114</f>
        <v>-
small</v>
      </c>
      <c r="S112" s="39" t="str">
        <f>Division!CW114</f>
        <v>-
small</v>
      </c>
      <c r="T112" s="39" t="str">
        <f>Division!DB114</f>
        <v>N&lt;5
N&lt;5</v>
      </c>
      <c r="U112" s="39" t="str">
        <f>Division!DG114</f>
        <v>N&lt;5
N&lt;5</v>
      </c>
      <c r="V112" s="39" t="str">
        <f>Division!DL114</f>
        <v>-
small</v>
      </c>
      <c r="W112" s="39" t="str">
        <f>Division!DQ114</f>
        <v>-
moderate</v>
      </c>
      <c r="X112" s="39" t="str">
        <f>Division!DV114</f>
        <v xml:space="preserve">
</v>
      </c>
      <c r="Y112" s="39" t="str">
        <f>Division!EA114</f>
        <v>N&lt;5
N&lt;5</v>
      </c>
      <c r="Z112" s="39" t="str">
        <f>Division!EF114</f>
        <v>-
small</v>
      </c>
      <c r="AA112" s="39" t="str">
        <f>Division!EK114</f>
        <v>N&lt;5
N&lt;5</v>
      </c>
    </row>
    <row r="113" spans="1:27" ht="13.5" hidden="1" customHeight="1" x14ac:dyDescent="0.25">
      <c r="A113" s="13" t="s">
        <v>234</v>
      </c>
      <c r="B113" s="21" t="s">
        <v>235</v>
      </c>
      <c r="C113" s="30">
        <f t="shared" si="3"/>
        <v>-0.18578352180936994</v>
      </c>
      <c r="D113" s="4">
        <f>Division!C115</f>
        <v>3.33</v>
      </c>
      <c r="E113" s="4">
        <f>Division!D115</f>
        <v>1.4139999999999999</v>
      </c>
      <c r="F113" s="4">
        <f>Division!F115</f>
        <v>3.56</v>
      </c>
      <c r="G113" s="4">
        <f>Division!G115</f>
        <v>1.238</v>
      </c>
      <c r="H113" s="62">
        <f t="shared" si="2"/>
        <v>-0.18578352180936994</v>
      </c>
      <c r="I113" s="62"/>
      <c r="J113" s="39" t="str">
        <f>Division!BS115</f>
        <v>pre-ten
large</v>
      </c>
      <c r="K113" s="39" t="str">
        <f>Division!BX115</f>
        <v>ntt
large</v>
      </c>
      <c r="L113" s="39" t="str">
        <f>Division!CC115</f>
        <v>assoc
moderate</v>
      </c>
      <c r="M113" s="39" t="str">
        <f>Division!CH115</f>
        <v>women
small</v>
      </c>
      <c r="N113" s="39" t="str">
        <f>Division!CM115</f>
        <v>N&lt;5
N&lt;5</v>
      </c>
      <c r="P113" s="28" t="s">
        <v>234</v>
      </c>
      <c r="Q113" s="21" t="s">
        <v>235</v>
      </c>
      <c r="R113" s="39" t="str">
        <f>Division!CR115</f>
        <v>+
moderate</v>
      </c>
      <c r="S113" s="39" t="str">
        <f>Division!CW115</f>
        <v>+
moderate</v>
      </c>
      <c r="T113" s="39" t="str">
        <f>Division!DB115</f>
        <v>N&lt;5
N&lt;5</v>
      </c>
      <c r="U113" s="39" t="str">
        <f>Division!DG115</f>
        <v>N&lt;5
N&lt;5</v>
      </c>
      <c r="V113" s="39" t="str">
        <f>Division!DL115</f>
        <v>+
moderate</v>
      </c>
      <c r="W113" s="39" t="str">
        <f>Division!DQ115</f>
        <v>+
moderate</v>
      </c>
      <c r="X113" s="39" t="str">
        <f>Division!DV115</f>
        <v>+
large</v>
      </c>
      <c r="Y113" s="39" t="str">
        <f>Division!EA115</f>
        <v>+
small</v>
      </c>
      <c r="Z113" s="39" t="str">
        <f>Division!EF115</f>
        <v>+
large</v>
      </c>
      <c r="AA113" s="39" t="str">
        <f>Division!EK115</f>
        <v>N&lt;5
N&lt;5</v>
      </c>
    </row>
    <row r="114" spans="1:27" ht="13.5" hidden="1" customHeight="1" x14ac:dyDescent="0.25">
      <c r="A114" s="13" t="s">
        <v>236</v>
      </c>
      <c r="B114" s="21" t="s">
        <v>237</v>
      </c>
      <c r="C114" s="30">
        <f t="shared" si="3"/>
        <v>-0.15710919088766673</v>
      </c>
      <c r="D114" s="4">
        <f>Division!C116</f>
        <v>3.22</v>
      </c>
      <c r="E114" s="4">
        <f>Division!D116</f>
        <v>1.478</v>
      </c>
      <c r="F114" s="4">
        <f>Division!F116</f>
        <v>3.42</v>
      </c>
      <c r="G114" s="4">
        <f>Division!G116</f>
        <v>1.2729999999999999</v>
      </c>
      <c r="H114" s="62">
        <f t="shared" si="2"/>
        <v>-0.15710919088766673</v>
      </c>
      <c r="I114" s="62"/>
      <c r="J114" s="39" t="str">
        <f>Division!BS116</f>
        <v>pre-ten
large</v>
      </c>
      <c r="K114" s="39" t="str">
        <f>Division!BX116</f>
        <v>ntt
large</v>
      </c>
      <c r="L114" s="39" t="str">
        <f>Division!CC116</f>
        <v>assoc
small</v>
      </c>
      <c r="M114" s="39" t="str">
        <f>Division!CH116</f>
        <v>men
small</v>
      </c>
      <c r="N114" s="39" t="str">
        <f>Division!CM116</f>
        <v>N&lt;5
N&lt;5</v>
      </c>
      <c r="P114" s="28" t="s">
        <v>236</v>
      </c>
      <c r="Q114" s="21" t="s">
        <v>237</v>
      </c>
      <c r="R114" s="39" t="str">
        <f>Division!CR116</f>
        <v>+
small</v>
      </c>
      <c r="S114" s="39" t="str">
        <f>Division!CW116</f>
        <v>+
small</v>
      </c>
      <c r="T114" s="39" t="str">
        <f>Division!DB116</f>
        <v>N&lt;5
N&lt;5</v>
      </c>
      <c r="U114" s="39" t="str">
        <f>Division!DG116</f>
        <v>N&lt;5
N&lt;5</v>
      </c>
      <c r="V114" s="39" t="str">
        <f>Division!DL116</f>
        <v>+
moderate</v>
      </c>
      <c r="W114" s="39" t="str">
        <f>Division!DQ116</f>
        <v>+
small</v>
      </c>
      <c r="X114" s="39" t="str">
        <f>Division!DV116</f>
        <v>+
moderate</v>
      </c>
      <c r="Y114" s="39" t="str">
        <f>Division!EA116</f>
        <v>+
small</v>
      </c>
      <c r="Z114" s="39" t="str">
        <f>Division!EF116</f>
        <v>+
moderate</v>
      </c>
      <c r="AA114" s="39" t="str">
        <f>Division!EK116</f>
        <v>N&lt;5
N&lt;5</v>
      </c>
    </row>
    <row r="115" spans="1:27" ht="13.5" hidden="1" customHeight="1" x14ac:dyDescent="0.25">
      <c r="A115" s="13" t="s">
        <v>238</v>
      </c>
      <c r="B115" s="21" t="s">
        <v>239</v>
      </c>
      <c r="C115" s="30">
        <f t="shared" si="3"/>
        <v>-7.6804915514592995E-2</v>
      </c>
      <c r="D115" s="4">
        <f>Division!C117</f>
        <v>2.94</v>
      </c>
      <c r="E115" s="4">
        <f>Division!D117</f>
        <v>1.552</v>
      </c>
      <c r="F115" s="4">
        <f>Division!F117</f>
        <v>3.04</v>
      </c>
      <c r="G115" s="4">
        <f>Division!G117</f>
        <v>1.302</v>
      </c>
      <c r="H115" s="62" t="str">
        <f t="shared" si="2"/>
        <v/>
      </c>
      <c r="I115" s="62"/>
      <c r="J115" s="39" t="str">
        <f>Division!BS117</f>
        <v>pre-ten
large</v>
      </c>
      <c r="K115" s="39" t="str">
        <f>Division!BX117</f>
        <v>ntt
large</v>
      </c>
      <c r="L115" s="39" t="str">
        <f>Division!CC117</f>
        <v>assoc
moderate</v>
      </c>
      <c r="M115" s="39" t="str">
        <f>Division!CH117</f>
        <v>men
small</v>
      </c>
      <c r="N115" s="39" t="str">
        <f>Division!CM117</f>
        <v>N&lt;5
N&lt;5</v>
      </c>
      <c r="P115" s="28" t="s">
        <v>238</v>
      </c>
      <c r="Q115" s="21" t="s">
        <v>239</v>
      </c>
      <c r="R115" s="39" t="str">
        <f>Division!CR117</f>
        <v>+
moderate</v>
      </c>
      <c r="S115" s="39" t="str">
        <f>Division!CW117</f>
        <v>+
moderate</v>
      </c>
      <c r="T115" s="39" t="str">
        <f>Division!DB117</f>
        <v>N&lt;5
N&lt;5</v>
      </c>
      <c r="U115" s="39" t="str">
        <f>Division!DG117</f>
        <v>N&lt;5
N&lt;5</v>
      </c>
      <c r="V115" s="39" t="str">
        <f>Division!DL117</f>
        <v>+
moderate</v>
      </c>
      <c r="W115" s="39" t="str">
        <f>Division!DQ117</f>
        <v>+
small</v>
      </c>
      <c r="X115" s="39" t="str">
        <f>Division!DV117</f>
        <v>+
large</v>
      </c>
      <c r="Y115" s="39" t="str">
        <f>Division!EA117</f>
        <v xml:space="preserve">
</v>
      </c>
      <c r="Z115" s="39" t="str">
        <f>Division!EF117</f>
        <v>+
large</v>
      </c>
      <c r="AA115" s="39" t="str">
        <f>Division!EK117</f>
        <v>N&lt;5
N&lt;5</v>
      </c>
    </row>
    <row r="116" spans="1:27" ht="13.5" hidden="1" customHeight="1" x14ac:dyDescent="0.25">
      <c r="A116" s="13" t="s">
        <v>240</v>
      </c>
      <c r="B116" s="21" t="s">
        <v>241</v>
      </c>
      <c r="C116" s="30">
        <f t="shared" si="3"/>
        <v>-0.46937151949085115</v>
      </c>
      <c r="D116" s="4">
        <f>Division!C118</f>
        <v>2.89</v>
      </c>
      <c r="E116" s="4">
        <f>Division!D118</f>
        <v>1.2310000000000001</v>
      </c>
      <c r="F116" s="4">
        <f>Division!F118</f>
        <v>3.48</v>
      </c>
      <c r="G116" s="4">
        <f>Division!G118</f>
        <v>1.2569999999999999</v>
      </c>
      <c r="H116" s="62">
        <f t="shared" si="2"/>
        <v>-0.46937151949085115</v>
      </c>
      <c r="I116" s="62"/>
      <c r="J116" s="39" t="str">
        <f>Division!BS118</f>
        <v>pre-ten
large</v>
      </c>
      <c r="K116" s="39" t="str">
        <f>Division!BX118</f>
        <v>ntt
large</v>
      </c>
      <c r="L116" s="39" t="str">
        <f>Division!CC118</f>
        <v>assoc
large</v>
      </c>
      <c r="M116" s="39" t="str">
        <f>Division!CH118</f>
        <v>men
small</v>
      </c>
      <c r="N116" s="39" t="str">
        <f>Division!CM118</f>
        <v>N&lt;5
N&lt;5</v>
      </c>
      <c r="P116" s="28" t="s">
        <v>240</v>
      </c>
      <c r="Q116" s="21" t="s">
        <v>241</v>
      </c>
      <c r="R116" s="39" t="str">
        <f>Division!CR118</f>
        <v>+
moderate</v>
      </c>
      <c r="S116" s="39" t="str">
        <f>Division!CW118</f>
        <v>+
moderate</v>
      </c>
      <c r="T116" s="39" t="str">
        <f>Division!DB118</f>
        <v>N&lt;5
N&lt;5</v>
      </c>
      <c r="U116" s="39" t="str">
        <f>Division!DG118</f>
        <v>N&lt;5
N&lt;5</v>
      </c>
      <c r="V116" s="39" t="str">
        <f>Division!DL118</f>
        <v>+
large</v>
      </c>
      <c r="W116" s="39" t="str">
        <f>Division!DQ118</f>
        <v>+
small</v>
      </c>
      <c r="X116" s="39" t="str">
        <f>Division!DV118</f>
        <v>+
large</v>
      </c>
      <c r="Y116" s="39" t="str">
        <f>Division!EA118</f>
        <v>+
small</v>
      </c>
      <c r="Z116" s="39" t="str">
        <f>Division!EF118</f>
        <v>+
large</v>
      </c>
      <c r="AA116" s="39" t="str">
        <f>Division!EK118</f>
        <v>N&lt;5
N&lt;5</v>
      </c>
    </row>
    <row r="117" spans="1:27" ht="13.5" hidden="1" customHeight="1" x14ac:dyDescent="0.25">
      <c r="A117" s="13" t="s">
        <v>242</v>
      </c>
      <c r="B117" s="21" t="s">
        <v>243</v>
      </c>
      <c r="C117" s="30">
        <f t="shared" si="3"/>
        <v>-0.3984962406015039</v>
      </c>
      <c r="D117" s="4">
        <f>Division!C119</f>
        <v>2.61</v>
      </c>
      <c r="E117" s="4">
        <f>Division!D119</f>
        <v>1.1950000000000001</v>
      </c>
      <c r="F117" s="4">
        <f>Division!F119</f>
        <v>3.14</v>
      </c>
      <c r="G117" s="4">
        <f>Division!G119</f>
        <v>1.33</v>
      </c>
      <c r="H117" s="62">
        <f t="shared" si="2"/>
        <v>-0.3984962406015039</v>
      </c>
      <c r="I117" s="62"/>
      <c r="J117" s="39" t="str">
        <f>Division!BS119</f>
        <v>pre-ten
large</v>
      </c>
      <c r="K117" s="39" t="str">
        <f>Division!BX119</f>
        <v>ntt
large</v>
      </c>
      <c r="L117" s="39" t="str">
        <f>Division!CC119</f>
        <v>assoc
large</v>
      </c>
      <c r="M117" s="39" t="str">
        <f>Division!CH119</f>
        <v>women
large</v>
      </c>
      <c r="N117" s="39" t="str">
        <f>Division!CM119</f>
        <v>N&lt;5
N&lt;5</v>
      </c>
      <c r="P117" s="28" t="s">
        <v>242</v>
      </c>
      <c r="Q117" s="21" t="s">
        <v>243</v>
      </c>
      <c r="R117" s="39" t="str">
        <f>Division!CR119</f>
        <v>+
moderate</v>
      </c>
      <c r="S117" s="39" t="str">
        <f>Division!CW119</f>
        <v>+
moderate</v>
      </c>
      <c r="T117" s="39" t="str">
        <f>Division!DB119</f>
        <v>N&lt;5
N&lt;5</v>
      </c>
      <c r="U117" s="39" t="str">
        <f>Division!DG119</f>
        <v>N&lt;5
N&lt;5</v>
      </c>
      <c r="V117" s="39" t="str">
        <f>Division!DL119</f>
        <v>+
large</v>
      </c>
      <c r="W117" s="39" t="str">
        <f>Division!DQ119</f>
        <v xml:space="preserve">
</v>
      </c>
      <c r="X117" s="39" t="str">
        <f>Division!DV119</f>
        <v>+
moderate</v>
      </c>
      <c r="Y117" s="39" t="str">
        <f>Division!EA119</f>
        <v>+
moderate</v>
      </c>
      <c r="Z117" s="39" t="str">
        <f>Division!EF119</f>
        <v>+
moderate</v>
      </c>
      <c r="AA117" s="39" t="str">
        <f>Division!EK119</f>
        <v>N&lt;5
N&lt;5</v>
      </c>
    </row>
    <row r="118" spans="1:27" ht="13.5" hidden="1" customHeight="1" x14ac:dyDescent="0.25">
      <c r="A118" s="13" t="s">
        <v>244</v>
      </c>
      <c r="B118" s="21" t="s">
        <v>245</v>
      </c>
      <c r="C118" s="30">
        <f t="shared" si="3"/>
        <v>8.74635568513117E-2</v>
      </c>
      <c r="D118" s="4">
        <f>Division!C120</f>
        <v>2.82</v>
      </c>
      <c r="E118" s="4">
        <f>Division!D120</f>
        <v>1.1679999999999999</v>
      </c>
      <c r="F118" s="4">
        <f>Division!F120</f>
        <v>2.7</v>
      </c>
      <c r="G118" s="4">
        <f>Division!G120</f>
        <v>1.3720000000000001</v>
      </c>
      <c r="H118" s="62" t="str">
        <f t="shared" si="2"/>
        <v/>
      </c>
      <c r="I118" s="62"/>
      <c r="J118" s="39" t="str">
        <f>Division!BS120</f>
        <v>pre-ten
large</v>
      </c>
      <c r="K118" s="39" t="str">
        <f>Division!BX120</f>
        <v>ntt
large</v>
      </c>
      <c r="L118" s="39" t="str">
        <f>Division!CC120</f>
        <v>N&lt;5
N&lt;5</v>
      </c>
      <c r="M118" s="39" t="str">
        <f>Division!CH120</f>
        <v>N&lt;5
N&lt;5</v>
      </c>
      <c r="N118" s="39" t="str">
        <f>Division!CM120</f>
        <v>N&lt;5
N&lt;5</v>
      </c>
      <c r="P118" s="28" t="s">
        <v>244</v>
      </c>
      <c r="Q118" s="21" t="s">
        <v>245</v>
      </c>
      <c r="R118" s="39" t="str">
        <f>Division!CR120</f>
        <v>-
moderate</v>
      </c>
      <c r="S118" s="39" t="str">
        <f>Division!CW120</f>
        <v>-
moderate</v>
      </c>
      <c r="T118" s="39" t="str">
        <f>Division!DB120</f>
        <v>N&lt;5
N&lt;5</v>
      </c>
      <c r="U118" s="39" t="str">
        <f>Division!DG120</f>
        <v>N&lt;5
N&lt;5</v>
      </c>
      <c r="V118" s="39" t="str">
        <f>Division!DL120</f>
        <v>N&lt;5
N&lt;5</v>
      </c>
      <c r="W118" s="39" t="str">
        <f>Division!DQ120</f>
        <v>-
moderate</v>
      </c>
      <c r="X118" s="39" t="str">
        <f>Division!DV120</f>
        <v>-
small</v>
      </c>
      <c r="Y118" s="39" t="str">
        <f>Division!EA120</f>
        <v>N&lt;5
N&lt;5</v>
      </c>
      <c r="Z118" s="39" t="str">
        <f>Division!EF120</f>
        <v>-
moderate</v>
      </c>
      <c r="AA118" s="39" t="str">
        <f>Division!EK120</f>
        <v>N&lt;5
N&lt;5</v>
      </c>
    </row>
    <row r="119" spans="1:27" ht="13.5" hidden="1" customHeight="1" x14ac:dyDescent="0.25">
      <c r="A119" s="13" t="s">
        <v>246</v>
      </c>
      <c r="B119" s="21" t="s">
        <v>247</v>
      </c>
      <c r="C119" s="30">
        <f t="shared" si="3"/>
        <v>0.14154870940882591</v>
      </c>
      <c r="D119" s="4">
        <f>Division!C121</f>
        <v>2.76</v>
      </c>
      <c r="E119" s="4">
        <f>Division!D121</f>
        <v>1.347</v>
      </c>
      <c r="F119" s="4">
        <f>Division!F121</f>
        <v>2.59</v>
      </c>
      <c r="G119" s="4">
        <f>Division!G121</f>
        <v>1.2010000000000001</v>
      </c>
      <c r="H119" s="62">
        <f t="shared" si="2"/>
        <v>0.14154870940882591</v>
      </c>
      <c r="I119" s="62"/>
      <c r="J119" s="39" t="str">
        <f>Division!BS121</f>
        <v>N&lt;5
N&lt;5</v>
      </c>
      <c r="K119" s="39" t="str">
        <f>Division!BX121</f>
        <v>tenured
large</v>
      </c>
      <c r="L119" s="39" t="str">
        <f>Division!CC121</f>
        <v>full
moderate</v>
      </c>
      <c r="M119" s="39" t="str">
        <f>Division!CH121</f>
        <v>men
small</v>
      </c>
      <c r="N119" s="39" t="str">
        <f>Division!CM121</f>
        <v>foc
small</v>
      </c>
      <c r="P119" s="28" t="s">
        <v>246</v>
      </c>
      <c r="Q119" s="21" t="s">
        <v>247</v>
      </c>
      <c r="R119" s="39" t="str">
        <f>Division!CR121</f>
        <v xml:space="preserve">
</v>
      </c>
      <c r="S119" s="39" t="str">
        <f>Division!CW121</f>
        <v>+
large</v>
      </c>
      <c r="T119" s="39" t="str">
        <f>Division!DB121</f>
        <v>N&lt;5
N&lt;5</v>
      </c>
      <c r="U119" s="39" t="str">
        <f>Division!DG121</f>
        <v>-
large</v>
      </c>
      <c r="V119" s="39" t="str">
        <f>Division!DL121</f>
        <v>+
small</v>
      </c>
      <c r="W119" s="39" t="str">
        <f>Division!DQ121</f>
        <v>+
large</v>
      </c>
      <c r="X119" s="39" t="str">
        <f>Division!DV121</f>
        <v xml:space="preserve">
</v>
      </c>
      <c r="Y119" s="39" t="str">
        <f>Division!EA121</f>
        <v>+
small</v>
      </c>
      <c r="Z119" s="39" t="str">
        <f>Division!EF121</f>
        <v xml:space="preserve">
</v>
      </c>
      <c r="AA119" s="39" t="str">
        <f>Division!EK121</f>
        <v>+
moderate</v>
      </c>
    </row>
    <row r="120" spans="1:27" ht="13.5" hidden="1" customHeight="1" x14ac:dyDescent="0.25">
      <c r="A120" s="13" t="s">
        <v>248</v>
      </c>
      <c r="B120" s="21" t="s">
        <v>249</v>
      </c>
      <c r="C120" s="30">
        <f t="shared" si="3"/>
        <v>0.2597402597402596</v>
      </c>
      <c r="D120" s="4">
        <f>Division!C122</f>
        <v>2.71</v>
      </c>
      <c r="E120" s="4">
        <f>Division!D122</f>
        <v>1.258</v>
      </c>
      <c r="F120" s="4">
        <f>Division!F122</f>
        <v>2.41</v>
      </c>
      <c r="G120" s="4">
        <f>Division!G122</f>
        <v>1.155</v>
      </c>
      <c r="H120" s="62">
        <f t="shared" si="2"/>
        <v>0.2597402597402596</v>
      </c>
      <c r="I120" s="62"/>
      <c r="J120" s="39" t="str">
        <f>Division!BS122</f>
        <v>N&lt;5
N&lt;5</v>
      </c>
      <c r="K120" s="39" t="str">
        <f>Division!BX122</f>
        <v>tenured
large</v>
      </c>
      <c r="L120" s="39" t="str">
        <f>Division!CC122</f>
        <v>full
large</v>
      </c>
      <c r="M120" s="39" t="str">
        <f>Division!CH122</f>
        <v xml:space="preserve">
</v>
      </c>
      <c r="N120" s="39" t="str">
        <f>Division!CM122</f>
        <v>foc
small</v>
      </c>
      <c r="P120" s="28" t="s">
        <v>248</v>
      </c>
      <c r="Q120" s="21" t="s">
        <v>249</v>
      </c>
      <c r="R120" s="39" t="str">
        <f>Division!CR122</f>
        <v xml:space="preserve">
</v>
      </c>
      <c r="S120" s="39" t="str">
        <f>Division!CW122</f>
        <v>+
large</v>
      </c>
      <c r="T120" s="39" t="str">
        <f>Division!DB122</f>
        <v>N&lt;5
N&lt;5</v>
      </c>
      <c r="U120" s="39" t="str">
        <f>Division!DG122</f>
        <v>-
large</v>
      </c>
      <c r="V120" s="39" t="str">
        <f>Division!DL122</f>
        <v xml:space="preserve">
</v>
      </c>
      <c r="W120" s="39" t="str">
        <f>Division!DQ122</f>
        <v>+
large</v>
      </c>
      <c r="X120" s="39" t="str">
        <f>Division!DV122</f>
        <v xml:space="preserve">
</v>
      </c>
      <c r="Y120" s="39" t="str">
        <f>Division!EA122</f>
        <v xml:space="preserve">
</v>
      </c>
      <c r="Z120" s="39" t="str">
        <f>Division!EF122</f>
        <v>-
small</v>
      </c>
      <c r="AA120" s="39" t="str">
        <f>Division!EK122</f>
        <v>+
small</v>
      </c>
    </row>
    <row r="121" spans="1:27" ht="13.5" hidden="1" customHeight="1" x14ac:dyDescent="0.25">
      <c r="A121" s="13" t="s">
        <v>250</v>
      </c>
      <c r="B121" s="21" t="s">
        <v>251</v>
      </c>
      <c r="C121" s="30" t="e">
        <f t="shared" si="3"/>
        <v>#DIV/0!</v>
      </c>
      <c r="D121" s="4">
        <f>Division!C123</f>
        <v>0</v>
      </c>
      <c r="E121" s="4">
        <f>Division!D123</f>
        <v>0</v>
      </c>
      <c r="F121" s="4">
        <f>Division!F123</f>
        <v>0</v>
      </c>
      <c r="G121" s="4">
        <f>Division!G123</f>
        <v>0</v>
      </c>
      <c r="H121" s="62" t="e">
        <f t="shared" si="2"/>
        <v>#DIV/0!</v>
      </c>
      <c r="I121" s="62"/>
      <c r="J121" s="39" t="str">
        <f>Division!BS123</f>
        <v/>
      </c>
      <c r="K121" s="39" t="str">
        <f>Division!BX123</f>
        <v/>
      </c>
      <c r="L121" s="39" t="str">
        <f>Division!CC123</f>
        <v>assoc
small</v>
      </c>
      <c r="M121" s="39" t="str">
        <f>Division!CH123</f>
        <v/>
      </c>
      <c r="N121" s="39" t="str">
        <f>Division!CM123</f>
        <v/>
      </c>
      <c r="P121" s="28" t="s">
        <v>250</v>
      </c>
      <c r="Q121" s="21" t="s">
        <v>251</v>
      </c>
      <c r="R121" s="39" t="str">
        <f>Division!CR123</f>
        <v>+
large</v>
      </c>
      <c r="S121" s="39" t="str">
        <f>Division!CW123</f>
        <v>+
large</v>
      </c>
      <c r="T121" s="39" t="str">
        <f>Division!DB123</f>
        <v>+
large</v>
      </c>
      <c r="U121" s="39" t="str">
        <f>Division!DG123</f>
        <v>+
large</v>
      </c>
      <c r="V121" s="39" t="str">
        <f>Division!DL123</f>
        <v>+
large</v>
      </c>
      <c r="W121" s="39" t="str">
        <f>Division!DQ123</f>
        <v>+
large</v>
      </c>
      <c r="X121" s="39" t="str">
        <f>Division!DV123</f>
        <v>+
large</v>
      </c>
      <c r="Y121" s="39" t="str">
        <f>Division!EA123</f>
        <v>+
large</v>
      </c>
      <c r="Z121" s="39" t="str">
        <f>Division!EF123</f>
        <v>+
large</v>
      </c>
      <c r="AA121" s="39" t="str">
        <f>Division!EK123</f>
        <v>+
large</v>
      </c>
    </row>
    <row r="122" spans="1:27" s="35" customFormat="1" ht="13.5" customHeight="1" x14ac:dyDescent="0.25">
      <c r="A122" s="43"/>
      <c r="B122" s="41" t="s">
        <v>252</v>
      </c>
      <c r="C122" s="37">
        <f t="shared" si="3"/>
        <v>0.13929597208198966</v>
      </c>
      <c r="D122" s="44">
        <f>Division!C124</f>
        <v>2.9706000000000001</v>
      </c>
      <c r="E122" s="44">
        <f>Division!D124</f>
        <v>1.0114399999999999</v>
      </c>
      <c r="F122" s="44">
        <f>Division!F124</f>
        <v>2.8285</v>
      </c>
      <c r="G122" s="44">
        <f>Division!G124</f>
        <v>1.02013</v>
      </c>
      <c r="H122" s="65">
        <f t="shared" si="2"/>
        <v>0.13929597208198966</v>
      </c>
      <c r="I122" s="65"/>
      <c r="J122" s="38" t="str">
        <f>Division!BS124</f>
        <v>N&lt;5
N&lt;5</v>
      </c>
      <c r="K122" s="38" t="str">
        <f>Division!BX124</f>
        <v>ntt
small</v>
      </c>
      <c r="L122" s="38" t="str">
        <f>Division!CC124</f>
        <v xml:space="preserve">
</v>
      </c>
      <c r="M122" s="38" t="str">
        <f>Division!CH124</f>
        <v>men
small</v>
      </c>
      <c r="N122" s="38" t="str">
        <f>Division!CM124</f>
        <v>white
moderate</v>
      </c>
      <c r="P122" s="36"/>
      <c r="Q122" s="41" t="s">
        <v>252</v>
      </c>
      <c r="R122" s="38" t="str">
        <f>Division!CR124</f>
        <v xml:space="preserve">
</v>
      </c>
      <c r="S122" s="38" t="str">
        <f>Division!CW124</f>
        <v>-
small</v>
      </c>
      <c r="T122" s="38" t="str">
        <f>Division!DB124</f>
        <v>N&lt;5
N&lt;5</v>
      </c>
      <c r="U122" s="38" t="str">
        <f>Division!DG124</f>
        <v xml:space="preserve">
</v>
      </c>
      <c r="V122" s="38" t="str">
        <f>Division!DL124</f>
        <v>-
small</v>
      </c>
      <c r="W122" s="38" t="str">
        <f>Division!DQ124</f>
        <v>-
small</v>
      </c>
      <c r="X122" s="38" t="str">
        <f>Division!DV124</f>
        <v>+
moderate</v>
      </c>
      <c r="Y122" s="38" t="str">
        <f>Division!EA124</f>
        <v>-
small</v>
      </c>
      <c r="Z122" s="38" t="str">
        <f>Division!EF124</f>
        <v xml:space="preserve">
</v>
      </c>
      <c r="AA122" s="38" t="str">
        <f>Division!EK124</f>
        <v xml:space="preserve">
</v>
      </c>
    </row>
    <row r="123" spans="1:27" ht="13.5" hidden="1" customHeight="1" x14ac:dyDescent="0.25">
      <c r="A123" s="13" t="s">
        <v>253</v>
      </c>
      <c r="B123" s="21" t="s">
        <v>254</v>
      </c>
      <c r="C123" s="30">
        <f t="shared" si="3"/>
        <v>9.5147478591815302E-3</v>
      </c>
      <c r="D123" s="4">
        <f>Division!C125</f>
        <v>2.84</v>
      </c>
      <c r="E123" s="4">
        <f>Division!D125</f>
        <v>1.095</v>
      </c>
      <c r="F123" s="4">
        <f>Division!F125</f>
        <v>2.83</v>
      </c>
      <c r="G123" s="4">
        <f>Division!G125</f>
        <v>1.0509999999999999</v>
      </c>
      <c r="H123" s="62" t="str">
        <f t="shared" si="2"/>
        <v/>
      </c>
      <c r="I123" s="62"/>
      <c r="J123" s="39" t="str">
        <f>Division!BS125</f>
        <v>N&lt;5
N&lt;5</v>
      </c>
      <c r="K123" s="39" t="str">
        <f>Division!BX125</f>
        <v>ntt
small</v>
      </c>
      <c r="L123" s="39" t="str">
        <f>Division!CC125</f>
        <v xml:space="preserve">
</v>
      </c>
      <c r="M123" s="39" t="str">
        <f>Division!CH125</f>
        <v xml:space="preserve">
</v>
      </c>
      <c r="N123" s="39" t="str">
        <f>Division!CM125</f>
        <v>white
small</v>
      </c>
      <c r="P123" s="28" t="s">
        <v>253</v>
      </c>
      <c r="Q123" s="21" t="s">
        <v>254</v>
      </c>
      <c r="R123" s="39" t="str">
        <f>Division!CR125</f>
        <v>+
small</v>
      </c>
      <c r="S123" s="39" t="str">
        <f>Division!CW125</f>
        <v>+
small</v>
      </c>
      <c r="T123" s="39" t="str">
        <f>Division!DB125</f>
        <v>N&lt;5
N&lt;5</v>
      </c>
      <c r="U123" s="39" t="str">
        <f>Division!DG125</f>
        <v xml:space="preserve">
</v>
      </c>
      <c r="V123" s="39" t="str">
        <f>Division!DL125</f>
        <v xml:space="preserve">
</v>
      </c>
      <c r="W123" s="39" t="str">
        <f>Division!DQ125</f>
        <v xml:space="preserve">
</v>
      </c>
      <c r="X123" s="39" t="str">
        <f>Division!DV125</f>
        <v>+
moderate</v>
      </c>
      <c r="Y123" s="39" t="str">
        <f>Division!EA125</f>
        <v xml:space="preserve">
</v>
      </c>
      <c r="Z123" s="39" t="str">
        <f>Division!EF125</f>
        <v xml:space="preserve">
</v>
      </c>
      <c r="AA123" s="39" t="str">
        <f>Division!EK125</f>
        <v>+
moderate</v>
      </c>
    </row>
    <row r="124" spans="1:27" ht="13.5" hidden="1" customHeight="1" x14ac:dyDescent="0.25">
      <c r="A124" s="13" t="s">
        <v>255</v>
      </c>
      <c r="B124" s="21" t="s">
        <v>256</v>
      </c>
      <c r="C124" s="30">
        <f t="shared" si="3"/>
        <v>0.31007751937984485</v>
      </c>
      <c r="D124" s="4">
        <f>Division!C126</f>
        <v>2.9</v>
      </c>
      <c r="E124" s="4">
        <f>Division!D126</f>
        <v>1.1180000000000001</v>
      </c>
      <c r="F124" s="4">
        <f>Division!F126</f>
        <v>2.54</v>
      </c>
      <c r="G124" s="4">
        <f>Division!G126</f>
        <v>1.161</v>
      </c>
      <c r="H124" s="62">
        <f t="shared" si="2"/>
        <v>0.31007751937984485</v>
      </c>
      <c r="I124" s="62"/>
      <c r="J124" s="39" t="str">
        <f>Division!BS126</f>
        <v>N&lt;5
N&lt;5</v>
      </c>
      <c r="K124" s="39" t="str">
        <f>Division!BX126</f>
        <v>ntt
small</v>
      </c>
      <c r="L124" s="39" t="str">
        <f>Division!CC126</f>
        <v xml:space="preserve">
</v>
      </c>
      <c r="M124" s="39" t="str">
        <f>Division!CH126</f>
        <v>women
small</v>
      </c>
      <c r="N124" s="39" t="str">
        <f>Division!CM126</f>
        <v>white
small</v>
      </c>
      <c r="P124" s="28" t="s">
        <v>255</v>
      </c>
      <c r="Q124" s="21" t="s">
        <v>256</v>
      </c>
      <c r="R124" s="39" t="str">
        <f>Division!CR126</f>
        <v>+
small</v>
      </c>
      <c r="S124" s="39" t="str">
        <f>Division!CW126</f>
        <v>+
small</v>
      </c>
      <c r="T124" s="39" t="str">
        <f>Division!DB126</f>
        <v>N&lt;5
N&lt;5</v>
      </c>
      <c r="U124" s="39" t="str">
        <f>Division!DG126</f>
        <v>+
small</v>
      </c>
      <c r="V124" s="39" t="str">
        <f>Division!DL126</f>
        <v>+
moderate</v>
      </c>
      <c r="W124" s="39" t="str">
        <f>Division!DQ126</f>
        <v xml:space="preserve">
</v>
      </c>
      <c r="X124" s="39" t="str">
        <f>Division!DV126</f>
        <v>+
large</v>
      </c>
      <c r="Y124" s="39" t="str">
        <f>Division!EA126</f>
        <v>+
small</v>
      </c>
      <c r="Z124" s="39" t="str">
        <f>Division!EF126</f>
        <v>+
small</v>
      </c>
      <c r="AA124" s="39" t="str">
        <f>Division!EK126</f>
        <v>+
large</v>
      </c>
    </row>
    <row r="125" spans="1:27" ht="13.5" hidden="1" customHeight="1" x14ac:dyDescent="0.25">
      <c r="A125" s="13" t="s">
        <v>257</v>
      </c>
      <c r="B125" s="21" t="s">
        <v>258</v>
      </c>
      <c r="C125" s="30">
        <f t="shared" si="3"/>
        <v>0.1940928270042194</v>
      </c>
      <c r="D125" s="4">
        <f>Division!C127</f>
        <v>2.82</v>
      </c>
      <c r="E125" s="4">
        <f>Division!D127</f>
        <v>1.212</v>
      </c>
      <c r="F125" s="4">
        <f>Division!F127</f>
        <v>2.59</v>
      </c>
      <c r="G125" s="4">
        <f>Division!G127</f>
        <v>1.1850000000000001</v>
      </c>
      <c r="H125" s="62">
        <f t="shared" si="2"/>
        <v>0.1940928270042194</v>
      </c>
      <c r="I125" s="62"/>
      <c r="J125" s="39" t="str">
        <f>Division!BS127</f>
        <v>N&lt;5
N&lt;5</v>
      </c>
      <c r="K125" s="39" t="str">
        <f>Division!BX127</f>
        <v>tenured
small</v>
      </c>
      <c r="L125" s="39" t="str">
        <f>Division!CC127</f>
        <v>assoc
small</v>
      </c>
      <c r="M125" s="39" t="str">
        <f>Division!CH127</f>
        <v>men
moderate</v>
      </c>
      <c r="N125" s="39" t="str">
        <f>Division!CM127</f>
        <v>white
moderate</v>
      </c>
      <c r="P125" s="28" t="s">
        <v>257</v>
      </c>
      <c r="Q125" s="21" t="s">
        <v>258</v>
      </c>
      <c r="R125" s="39" t="str">
        <f>Division!CR127</f>
        <v>+
small</v>
      </c>
      <c r="S125" s="39" t="str">
        <f>Division!CW127</f>
        <v>+
moderate</v>
      </c>
      <c r="T125" s="39" t="str">
        <f>Division!DB127</f>
        <v>N&lt;5
N&lt;5</v>
      </c>
      <c r="U125" s="39" t="str">
        <f>Division!DG127</f>
        <v xml:space="preserve">
</v>
      </c>
      <c r="V125" s="39" t="str">
        <f>Division!DL127</f>
        <v>+
large</v>
      </c>
      <c r="W125" s="39" t="str">
        <f>Division!DQ127</f>
        <v>+
small</v>
      </c>
      <c r="X125" s="39" t="str">
        <f>Division!DV127</f>
        <v>+
large</v>
      </c>
      <c r="Y125" s="39" t="str">
        <f>Division!EA127</f>
        <v>-
small</v>
      </c>
      <c r="Z125" s="39" t="str">
        <f>Division!EF127</f>
        <v>+
small</v>
      </c>
      <c r="AA125" s="39" t="str">
        <f>Division!EK127</f>
        <v>+
moderate</v>
      </c>
    </row>
    <row r="126" spans="1:27" ht="13.5" hidden="1" customHeight="1" x14ac:dyDescent="0.25">
      <c r="A126" s="13" t="s">
        <v>259</v>
      </c>
      <c r="B126" s="21" t="s">
        <v>260</v>
      </c>
      <c r="C126" s="30">
        <f t="shared" si="3"/>
        <v>-5.1063829787234088E-2</v>
      </c>
      <c r="D126" s="4">
        <f>Division!C128</f>
        <v>3</v>
      </c>
      <c r="E126" s="4">
        <f>Division!D128</f>
        <v>1.1950000000000001</v>
      </c>
      <c r="F126" s="4">
        <f>Division!F128</f>
        <v>3.06</v>
      </c>
      <c r="G126" s="4">
        <f>Division!G128</f>
        <v>1.175</v>
      </c>
      <c r="H126" s="62" t="str">
        <f t="shared" si="2"/>
        <v/>
      </c>
      <c r="I126" s="62"/>
      <c r="J126" s="39" t="str">
        <f>Division!BS128</f>
        <v>N&lt;5
N&lt;5</v>
      </c>
      <c r="K126" s="39" t="str">
        <f>Division!BX128</f>
        <v xml:space="preserve">
</v>
      </c>
      <c r="L126" s="39" t="str">
        <f>Division!CC128</f>
        <v xml:space="preserve">
</v>
      </c>
      <c r="M126" s="39" t="str">
        <f>Division!CH128</f>
        <v>men
moderate</v>
      </c>
      <c r="N126" s="39" t="str">
        <f>Division!CM128</f>
        <v>white
large</v>
      </c>
      <c r="P126" s="28" t="s">
        <v>259</v>
      </c>
      <c r="Q126" s="21" t="s">
        <v>260</v>
      </c>
      <c r="R126" s="39" t="str">
        <f>Division!CR128</f>
        <v xml:space="preserve">
</v>
      </c>
      <c r="S126" s="39" t="str">
        <f>Division!CW128</f>
        <v>-
small</v>
      </c>
      <c r="T126" s="39" t="str">
        <f>Division!DB128</f>
        <v>N&lt;5
N&lt;5</v>
      </c>
      <c r="U126" s="39" t="str">
        <f>Division!DG128</f>
        <v>-
small</v>
      </c>
      <c r="V126" s="39" t="str">
        <f>Division!DL128</f>
        <v>-
small</v>
      </c>
      <c r="W126" s="39" t="str">
        <f>Division!DQ128</f>
        <v>-
moderate</v>
      </c>
      <c r="X126" s="39" t="str">
        <f>Division!DV128</f>
        <v xml:space="preserve">
</v>
      </c>
      <c r="Y126" s="39" t="str">
        <f>Division!EA128</f>
        <v>-
small</v>
      </c>
      <c r="Z126" s="39" t="str">
        <f>Division!EF128</f>
        <v xml:space="preserve">
</v>
      </c>
      <c r="AA126" s="39" t="str">
        <f>Division!EK128</f>
        <v>-
moderate</v>
      </c>
    </row>
    <row r="127" spans="1:27" ht="13.5" hidden="1" customHeight="1" x14ac:dyDescent="0.25">
      <c r="A127" s="13" t="s">
        <v>261</v>
      </c>
      <c r="B127" s="21" t="s">
        <v>262</v>
      </c>
      <c r="C127" s="30">
        <f t="shared" si="3"/>
        <v>0.19639934533551573</v>
      </c>
      <c r="D127" s="4">
        <f>Division!C129</f>
        <v>3.14</v>
      </c>
      <c r="E127" s="4">
        <f>Division!D129</f>
        <v>1.2649999999999999</v>
      </c>
      <c r="F127" s="4">
        <f>Division!F129</f>
        <v>2.9</v>
      </c>
      <c r="G127" s="4">
        <f>Division!G129</f>
        <v>1.222</v>
      </c>
      <c r="H127" s="62">
        <f t="shared" si="2"/>
        <v>0.19639934533551573</v>
      </c>
      <c r="I127" s="62"/>
      <c r="J127" s="39" t="str">
        <f>Division!BS129</f>
        <v>N&lt;5
N&lt;5</v>
      </c>
      <c r="K127" s="39" t="str">
        <f>Division!BX129</f>
        <v>ntt
moderate</v>
      </c>
      <c r="L127" s="39" t="str">
        <f>Division!CC129</f>
        <v xml:space="preserve">
</v>
      </c>
      <c r="M127" s="39" t="str">
        <f>Division!CH129</f>
        <v>men
small</v>
      </c>
      <c r="N127" s="39" t="str">
        <f>Division!CM129</f>
        <v>white
large</v>
      </c>
      <c r="P127" s="28" t="s">
        <v>261</v>
      </c>
      <c r="Q127" s="21" t="s">
        <v>262</v>
      </c>
      <c r="R127" s="39" t="str">
        <f>Division!CR129</f>
        <v xml:space="preserve">
</v>
      </c>
      <c r="S127" s="39" t="str">
        <f>Division!CW129</f>
        <v>-
moderate</v>
      </c>
      <c r="T127" s="39" t="str">
        <f>Division!DB129</f>
        <v>N&lt;5
N&lt;5</v>
      </c>
      <c r="U127" s="39" t="str">
        <f>Division!DG129</f>
        <v xml:space="preserve">
</v>
      </c>
      <c r="V127" s="39" t="str">
        <f>Division!DL129</f>
        <v>-
moderate</v>
      </c>
      <c r="W127" s="39" t="str">
        <f>Division!DQ129</f>
        <v>-
moderate</v>
      </c>
      <c r="X127" s="39" t="str">
        <f>Division!DV129</f>
        <v>+
small</v>
      </c>
      <c r="Y127" s="39" t="str">
        <f>Division!EA129</f>
        <v>-
small</v>
      </c>
      <c r="Z127" s="39" t="str">
        <f>Division!EF129</f>
        <v xml:space="preserve">
</v>
      </c>
      <c r="AA127" s="39" t="str">
        <f>Division!EK129</f>
        <v>-
moderate</v>
      </c>
    </row>
    <row r="128" spans="1:27" ht="13.5" hidden="1" customHeight="1" x14ac:dyDescent="0.25">
      <c r="A128" s="13" t="s">
        <v>263</v>
      </c>
      <c r="B128" s="21" t="s">
        <v>264</v>
      </c>
      <c r="C128" s="30">
        <f t="shared" si="3"/>
        <v>6.384676775738235E-2</v>
      </c>
      <c r="D128" s="4">
        <f>Division!C130</f>
        <v>3.12</v>
      </c>
      <c r="E128" s="4">
        <f>Division!D130</f>
        <v>1.2909999999999999</v>
      </c>
      <c r="F128" s="4">
        <f>Division!F130</f>
        <v>3.04</v>
      </c>
      <c r="G128" s="4">
        <f>Division!G130</f>
        <v>1.2529999999999999</v>
      </c>
      <c r="H128" s="62" t="str">
        <f t="shared" si="2"/>
        <v/>
      </c>
      <c r="I128" s="62"/>
      <c r="J128" s="39" t="str">
        <f>Division!BS130</f>
        <v>N&lt;5
N&lt;5</v>
      </c>
      <c r="K128" s="39" t="str">
        <f>Division!BX130</f>
        <v xml:space="preserve">
</v>
      </c>
      <c r="L128" s="39" t="str">
        <f>Division!CC130</f>
        <v xml:space="preserve">full
</v>
      </c>
      <c r="M128" s="39" t="str">
        <f>Division!CH130</f>
        <v>men
small</v>
      </c>
      <c r="N128" s="39" t="str">
        <f>Division!CM130</f>
        <v>white
moderate</v>
      </c>
      <c r="P128" s="28" t="s">
        <v>263</v>
      </c>
      <c r="Q128" s="21" t="s">
        <v>264</v>
      </c>
      <c r="R128" s="39" t="str">
        <f>Division!CR130</f>
        <v>-
small</v>
      </c>
      <c r="S128" s="39" t="str">
        <f>Division!CW130</f>
        <v xml:space="preserve">-
</v>
      </c>
      <c r="T128" s="39" t="str">
        <f>Division!DB130</f>
        <v>N&lt;5
N&lt;5</v>
      </c>
      <c r="U128" s="39" t="str">
        <f>Division!DG130</f>
        <v>-
small</v>
      </c>
      <c r="V128" s="39" t="str">
        <f>Division!DL130</f>
        <v>-
large</v>
      </c>
      <c r="W128" s="39" t="str">
        <f>Division!DQ130</f>
        <v>-
moderate</v>
      </c>
      <c r="X128" s="39" t="str">
        <f>Division!DV130</f>
        <v>-
small</v>
      </c>
      <c r="Y128" s="39" t="str">
        <f>Division!EA130</f>
        <v>-
small</v>
      </c>
      <c r="Z128" s="39" t="str">
        <f>Division!EF130</f>
        <v>-
small</v>
      </c>
      <c r="AA128" s="39" t="str">
        <f>Division!EK130</f>
        <v>-
moderate</v>
      </c>
    </row>
    <row r="129" spans="1:27" ht="13.5" hidden="1" customHeight="1" x14ac:dyDescent="0.25">
      <c r="A129" s="13" t="s">
        <v>265</v>
      </c>
      <c r="B129" s="21" t="s">
        <v>266</v>
      </c>
      <c r="C129" s="30" t="e">
        <f t="shared" si="3"/>
        <v>#DIV/0!</v>
      </c>
      <c r="D129" s="4">
        <f>Division!C131</f>
        <v>0</v>
      </c>
      <c r="E129" s="4">
        <f>Division!D131</f>
        <v>0</v>
      </c>
      <c r="F129" s="4">
        <f>Division!F131</f>
        <v>0</v>
      </c>
      <c r="G129" s="4">
        <f>Division!G131</f>
        <v>0</v>
      </c>
      <c r="H129" s="62" t="e">
        <f t="shared" si="2"/>
        <v>#DIV/0!</v>
      </c>
      <c r="I129" s="62"/>
      <c r="J129" s="39" t="str">
        <f>Division!BS131</f>
        <v/>
      </c>
      <c r="K129" s="39" t="str">
        <f>Division!BX131</f>
        <v/>
      </c>
      <c r="L129" s="39" t="str">
        <f>Division!CC131</f>
        <v>N&lt;5
N&lt;5</v>
      </c>
      <c r="M129" s="39" t="str">
        <f>Division!CH131</f>
        <v/>
      </c>
      <c r="N129" s="39" t="str">
        <f>Division!CM131</f>
        <v/>
      </c>
      <c r="P129" s="28" t="s">
        <v>265</v>
      </c>
      <c r="Q129" s="21" t="s">
        <v>266</v>
      </c>
      <c r="R129" s="39" t="str">
        <f>Division!CR131</f>
        <v>N&lt;5
N&lt;5</v>
      </c>
      <c r="S129" s="39" t="str">
        <f>Division!CW131</f>
        <v>N&lt;5
N&lt;5</v>
      </c>
      <c r="T129" s="39" t="str">
        <f>Division!DB131</f>
        <v>N&lt;5
N&lt;5</v>
      </c>
      <c r="U129" s="39" t="str">
        <f>Division!DG131</f>
        <v>N&lt;5
N&lt;5</v>
      </c>
      <c r="V129" s="39" t="str">
        <f>Division!DL131</f>
        <v>N&lt;5
N&lt;5</v>
      </c>
      <c r="W129" s="39" t="str">
        <f>Division!DQ131</f>
        <v>N&lt;5
N&lt;5</v>
      </c>
      <c r="X129" s="39" t="str">
        <f>Division!DV131</f>
        <v>N&lt;5
N&lt;5</v>
      </c>
      <c r="Y129" s="39" t="str">
        <f>Division!EA131</f>
        <v>N&lt;5
N&lt;5</v>
      </c>
      <c r="Z129" s="39" t="str">
        <f>Division!EF131</f>
        <v>N&lt;5
N&lt;5</v>
      </c>
      <c r="AA129" s="39" t="str">
        <f>Division!EK131</f>
        <v>N&lt;5
N&lt;5</v>
      </c>
    </row>
    <row r="130" spans="1:27" ht="13.5" hidden="1" customHeight="1" x14ac:dyDescent="0.25">
      <c r="A130" s="13" t="s">
        <v>267</v>
      </c>
      <c r="B130" s="21" t="s">
        <v>268</v>
      </c>
      <c r="C130" s="30" t="e">
        <f t="shared" si="3"/>
        <v>#DIV/0!</v>
      </c>
      <c r="D130" s="4">
        <f>Division!C132</f>
        <v>0</v>
      </c>
      <c r="E130" s="4">
        <f>Division!D132</f>
        <v>0</v>
      </c>
      <c r="F130" s="4">
        <f>Division!F132</f>
        <v>0</v>
      </c>
      <c r="G130" s="4">
        <f>Division!G132</f>
        <v>0</v>
      </c>
      <c r="H130" s="62" t="e">
        <f t="shared" si="2"/>
        <v>#DIV/0!</v>
      </c>
      <c r="I130" s="62"/>
      <c r="J130" s="39" t="str">
        <f>Division!BS132</f>
        <v/>
      </c>
      <c r="K130" s="39" t="str">
        <f>Division!BX132</f>
        <v/>
      </c>
      <c r="L130" s="39" t="str">
        <f>Division!CC132</f>
        <v>N&lt;5
N&lt;5</v>
      </c>
      <c r="M130" s="39" t="str">
        <f>Division!CH132</f>
        <v/>
      </c>
      <c r="N130" s="39" t="str">
        <f>Division!CM132</f>
        <v/>
      </c>
      <c r="P130" s="28" t="s">
        <v>267</v>
      </c>
      <c r="Q130" s="21" t="s">
        <v>268</v>
      </c>
      <c r="R130" s="39" t="str">
        <f>Division!CR132</f>
        <v>N&lt;5
N&lt;5</v>
      </c>
      <c r="S130" s="39" t="str">
        <f>Division!CW132</f>
        <v>N&lt;5
N&lt;5</v>
      </c>
      <c r="T130" s="39" t="str">
        <f>Division!DB132</f>
        <v>N&lt;5
N&lt;5</v>
      </c>
      <c r="U130" s="39" t="str">
        <f>Division!DG132</f>
        <v>N&lt;5
N&lt;5</v>
      </c>
      <c r="V130" s="39" t="str">
        <f>Division!DL132</f>
        <v>N&lt;5
N&lt;5</v>
      </c>
      <c r="W130" s="39" t="str">
        <f>Division!DQ132</f>
        <v>N&lt;5
N&lt;5</v>
      </c>
      <c r="X130" s="39" t="str">
        <f>Division!DV132</f>
        <v>N&lt;5
N&lt;5</v>
      </c>
      <c r="Y130" s="39" t="str">
        <f>Division!EA132</f>
        <v>N&lt;5
N&lt;5</v>
      </c>
      <c r="Z130" s="39" t="str">
        <f>Division!EF132</f>
        <v>N&lt;5
N&lt;5</v>
      </c>
      <c r="AA130" s="39" t="str">
        <f>Division!EK132</f>
        <v>N&lt;5
N&lt;5</v>
      </c>
    </row>
    <row r="131" spans="1:27" ht="13.5" customHeight="1" x14ac:dyDescent="0.25">
      <c r="A131" s="13"/>
      <c r="B131" s="21" t="s">
        <v>269</v>
      </c>
      <c r="C131" s="30">
        <f t="shared" si="3"/>
        <v>-0.25782764737428321</v>
      </c>
      <c r="D131" s="4">
        <f>Division!C133</f>
        <v>2.4950000000000001</v>
      </c>
      <c r="E131" s="4">
        <f>Division!D133</f>
        <v>1.14897</v>
      </c>
      <c r="F131" s="4">
        <f>Division!F133</f>
        <v>2.8075000000000001</v>
      </c>
      <c r="G131" s="4">
        <f>Division!G133</f>
        <v>1.2120500000000001</v>
      </c>
      <c r="H131" s="62">
        <f t="shared" si="2"/>
        <v>-0.25782764737428321</v>
      </c>
      <c r="I131" s="62"/>
      <c r="J131" s="39" t="str">
        <f>Division!BS133</f>
        <v>N&lt;5
N&lt;5</v>
      </c>
      <c r="K131" s="39" t="str">
        <f>Division!BX133</f>
        <v>tenured
large</v>
      </c>
      <c r="L131" s="39" t="str">
        <f>Division!CC133</f>
        <v xml:space="preserve">
</v>
      </c>
      <c r="M131" s="39" t="str">
        <f>Division!CH133</f>
        <v>men
large</v>
      </c>
      <c r="N131" s="39" t="str">
        <f>Division!CM133</f>
        <v xml:space="preserve">
</v>
      </c>
      <c r="P131" s="28"/>
      <c r="Q131" s="21" t="s">
        <v>269</v>
      </c>
      <c r="R131" s="39" t="str">
        <f>Division!CR133</f>
        <v xml:space="preserve">
</v>
      </c>
      <c r="S131" s="39" t="str">
        <f>Division!CW133</f>
        <v>+
small</v>
      </c>
      <c r="T131" s="39" t="str">
        <f>Division!DB133</f>
        <v>N&lt;5
N&lt;5</v>
      </c>
      <c r="U131" s="39" t="str">
        <f>Division!DG133</f>
        <v>-
small</v>
      </c>
      <c r="V131" s="39" t="str">
        <f>Division!DL133</f>
        <v xml:space="preserve">
</v>
      </c>
      <c r="W131" s="39" t="str">
        <f>Division!DQ133</f>
        <v>+
moderate</v>
      </c>
      <c r="X131" s="39" t="str">
        <f>Division!DV133</f>
        <v>+
moderate</v>
      </c>
      <c r="Y131" s="39" t="str">
        <f>Division!EA133</f>
        <v>-
small</v>
      </c>
      <c r="Z131" s="39" t="str">
        <f>Division!EF133</f>
        <v>+
small</v>
      </c>
      <c r="AA131" s="39" t="str">
        <f>Division!EK133</f>
        <v xml:space="preserve">
</v>
      </c>
    </row>
    <row r="132" spans="1:27" ht="13.5" hidden="1" customHeight="1" x14ac:dyDescent="0.25">
      <c r="A132" s="13" t="s">
        <v>270</v>
      </c>
      <c r="B132" s="21" t="s">
        <v>271</v>
      </c>
      <c r="C132" s="30">
        <f t="shared" si="3"/>
        <v>-0.36392405063291133</v>
      </c>
      <c r="D132" s="4">
        <f>Division!C134</f>
        <v>2.38</v>
      </c>
      <c r="E132" s="4">
        <f>Division!D134</f>
        <v>1.1759999999999999</v>
      </c>
      <c r="F132" s="4">
        <f>Division!F134</f>
        <v>2.84</v>
      </c>
      <c r="G132" s="4">
        <f>Division!G134</f>
        <v>1.264</v>
      </c>
      <c r="H132" s="62">
        <f t="shared" si="2"/>
        <v>-0.36392405063291133</v>
      </c>
      <c r="I132" s="62"/>
      <c r="J132" s="39" t="str">
        <f>Division!BS134</f>
        <v>N&lt;5
N&lt;5</v>
      </c>
      <c r="K132" s="39" t="str">
        <f>Division!BX134</f>
        <v>tenured
moderate</v>
      </c>
      <c r="L132" s="39" t="str">
        <f>Division!CC134</f>
        <v>assoc
small</v>
      </c>
      <c r="M132" s="39" t="str">
        <f>Division!CH134</f>
        <v>men
large</v>
      </c>
      <c r="N132" s="39" t="str">
        <f>Division!CM134</f>
        <v>white
small</v>
      </c>
      <c r="P132" s="28" t="s">
        <v>270</v>
      </c>
      <c r="Q132" s="21" t="s">
        <v>271</v>
      </c>
      <c r="R132" s="39" t="str">
        <f>Division!CR134</f>
        <v>+
small</v>
      </c>
      <c r="S132" s="39" t="str">
        <f>Division!CW134</f>
        <v>+
moderate</v>
      </c>
      <c r="T132" s="39" t="str">
        <f>Division!DB134</f>
        <v>N&lt;5
N&lt;5</v>
      </c>
      <c r="U132" s="39" t="str">
        <f>Division!DG134</f>
        <v xml:space="preserve">
</v>
      </c>
      <c r="V132" s="39" t="str">
        <f>Division!DL134</f>
        <v>+
small</v>
      </c>
      <c r="W132" s="39" t="str">
        <f>Division!DQ134</f>
        <v xml:space="preserve">+
</v>
      </c>
      <c r="X132" s="39" t="str">
        <f>Division!DV134</f>
        <v>+
large</v>
      </c>
      <c r="Y132" s="39" t="str">
        <f>Division!EA134</f>
        <v xml:space="preserve">
</v>
      </c>
      <c r="Z132" s="39" t="str">
        <f>Division!EF134</f>
        <v>+
small</v>
      </c>
      <c r="AA132" s="39" t="str">
        <f>Division!EK134</f>
        <v xml:space="preserve">
</v>
      </c>
    </row>
    <row r="133" spans="1:27" ht="13.5" hidden="1" customHeight="1" x14ac:dyDescent="0.25">
      <c r="A133" s="13" t="s">
        <v>272</v>
      </c>
      <c r="B133" s="21" t="s">
        <v>273</v>
      </c>
      <c r="C133" s="30">
        <f t="shared" si="3"/>
        <v>-0.19093078758949864</v>
      </c>
      <c r="D133" s="4">
        <f>Division!C135</f>
        <v>2.6</v>
      </c>
      <c r="E133" s="4">
        <f>Division!D135</f>
        <v>1.2450000000000001</v>
      </c>
      <c r="F133" s="4">
        <f>Division!F135</f>
        <v>2.84</v>
      </c>
      <c r="G133" s="4">
        <f>Division!G135</f>
        <v>1.2569999999999999</v>
      </c>
      <c r="H133" s="62">
        <f t="shared" ref="H133:H196" si="4">IF(OR(C133&gt;0.1,C133&lt;-0.1),C133,"")</f>
        <v>-0.19093078758949864</v>
      </c>
      <c r="I133" s="62"/>
      <c r="J133" s="39" t="str">
        <f>Division!BS135</f>
        <v>N&lt;5
N&lt;5</v>
      </c>
      <c r="K133" s="39" t="str">
        <f>Division!BX135</f>
        <v>tenured
moderate</v>
      </c>
      <c r="L133" s="39" t="str">
        <f>Division!CC135</f>
        <v xml:space="preserve">
</v>
      </c>
      <c r="M133" s="39" t="str">
        <f>Division!CH135</f>
        <v>men
large</v>
      </c>
      <c r="N133" s="39" t="str">
        <f>Division!CM135</f>
        <v xml:space="preserve">
</v>
      </c>
      <c r="P133" s="28" t="s">
        <v>272</v>
      </c>
      <c r="Q133" s="21" t="s">
        <v>273</v>
      </c>
      <c r="R133" s="39" t="str">
        <f>Division!CR135</f>
        <v xml:space="preserve">
</v>
      </c>
      <c r="S133" s="39" t="str">
        <f>Division!CW135</f>
        <v>+
small</v>
      </c>
      <c r="T133" s="39" t="str">
        <f>Division!DB135</f>
        <v>N&lt;5
N&lt;5</v>
      </c>
      <c r="U133" s="39" t="str">
        <f>Division!DG135</f>
        <v>-
small</v>
      </c>
      <c r="V133" s="39" t="str">
        <f>Division!DL135</f>
        <v xml:space="preserve">
</v>
      </c>
      <c r="W133" s="39" t="str">
        <f>Division!DQ135</f>
        <v>+
moderate</v>
      </c>
      <c r="X133" s="39" t="str">
        <f>Division!DV135</f>
        <v>+
moderate</v>
      </c>
      <c r="Y133" s="39" t="str">
        <f>Division!EA135</f>
        <v>-
small</v>
      </c>
      <c r="Z133" s="39" t="str">
        <f>Division!EF135</f>
        <v xml:space="preserve">
</v>
      </c>
      <c r="AA133" s="39" t="str">
        <f>Division!EK135</f>
        <v xml:space="preserve">
</v>
      </c>
    </row>
    <row r="134" spans="1:27" ht="13.5" hidden="1" customHeight="1" x14ac:dyDescent="0.25">
      <c r="A134" s="13" t="s">
        <v>274</v>
      </c>
      <c r="B134" s="21" t="s">
        <v>275</v>
      </c>
      <c r="C134" s="30">
        <f t="shared" ref="C134:C197" si="5">IF(D134="N&lt;5","N&lt;5",IF(F134="N&lt;5","N&lt;5",((D134-F134)/G134)))</f>
        <v>-0.2592592592592593</v>
      </c>
      <c r="D134" s="4">
        <f>Division!C136</f>
        <v>2.44</v>
      </c>
      <c r="E134" s="4">
        <f>Division!D136</f>
        <v>1.232</v>
      </c>
      <c r="F134" s="4">
        <f>Division!F136</f>
        <v>2.79</v>
      </c>
      <c r="G134" s="4">
        <f>Division!G136</f>
        <v>1.35</v>
      </c>
      <c r="H134" s="62">
        <f t="shared" si="4"/>
        <v>-0.2592592592592593</v>
      </c>
      <c r="I134" s="62"/>
      <c r="J134" s="39" t="str">
        <f>Division!BS136</f>
        <v>N&lt;5
N&lt;5</v>
      </c>
      <c r="K134" s="39" t="str">
        <f>Division!BX136</f>
        <v>tenured
large</v>
      </c>
      <c r="L134" s="39" t="str">
        <f>Division!CC136</f>
        <v>assoc
small</v>
      </c>
      <c r="M134" s="39" t="str">
        <f>Division!CH136</f>
        <v>men
large</v>
      </c>
      <c r="N134" s="39" t="str">
        <f>Division!CM136</f>
        <v xml:space="preserve">
</v>
      </c>
      <c r="P134" s="28" t="s">
        <v>274</v>
      </c>
      <c r="Q134" s="21" t="s">
        <v>275</v>
      </c>
      <c r="R134" s="39" t="str">
        <f>Division!CR136</f>
        <v>+
small</v>
      </c>
      <c r="S134" s="39" t="str">
        <f>Division!CW136</f>
        <v>+
moderate</v>
      </c>
      <c r="T134" s="39" t="str">
        <f>Division!DB136</f>
        <v>N&lt;5
N&lt;5</v>
      </c>
      <c r="U134" s="39" t="str">
        <f>Division!DG136</f>
        <v>-
small</v>
      </c>
      <c r="V134" s="39" t="str">
        <f>Division!DL136</f>
        <v xml:space="preserve">
</v>
      </c>
      <c r="W134" s="39" t="str">
        <f>Division!DQ136</f>
        <v>+
moderate</v>
      </c>
      <c r="X134" s="39" t="str">
        <f>Division!DV136</f>
        <v>+
moderate</v>
      </c>
      <c r="Y134" s="39" t="str">
        <f>Division!EA136</f>
        <v xml:space="preserve">
</v>
      </c>
      <c r="Z134" s="39" t="str">
        <f>Division!EF136</f>
        <v>+
small</v>
      </c>
      <c r="AA134" s="39" t="str">
        <f>Division!EK136</f>
        <v>+
small</v>
      </c>
    </row>
    <row r="135" spans="1:27" ht="13.5" hidden="1" customHeight="1" x14ac:dyDescent="0.25">
      <c r="A135" s="13" t="s">
        <v>276</v>
      </c>
      <c r="B135" s="21" t="s">
        <v>277</v>
      </c>
      <c r="C135" s="30">
        <f t="shared" si="5"/>
        <v>-0.14760147601475995</v>
      </c>
      <c r="D135" s="4">
        <f>Division!C137</f>
        <v>2.56</v>
      </c>
      <c r="E135" s="4">
        <f>Division!D137</f>
        <v>1.2150000000000001</v>
      </c>
      <c r="F135" s="4">
        <f>Division!F137</f>
        <v>2.76</v>
      </c>
      <c r="G135" s="4">
        <f>Division!G137</f>
        <v>1.355</v>
      </c>
      <c r="H135" s="62">
        <f t="shared" si="4"/>
        <v>-0.14760147601475995</v>
      </c>
      <c r="I135" s="62"/>
      <c r="J135" s="39" t="str">
        <f>Division!BS137</f>
        <v>N&lt;5
N&lt;5</v>
      </c>
      <c r="K135" s="39" t="str">
        <f>Division!BX137</f>
        <v>tenured
moderate</v>
      </c>
      <c r="L135" s="39" t="str">
        <f>Division!CC137</f>
        <v xml:space="preserve">
</v>
      </c>
      <c r="M135" s="39" t="str">
        <f>Division!CH137</f>
        <v>men
moderate</v>
      </c>
      <c r="N135" s="39" t="str">
        <f>Division!CM137</f>
        <v>foc
small</v>
      </c>
      <c r="P135" s="28" t="s">
        <v>276</v>
      </c>
      <c r="Q135" s="21" t="s">
        <v>277</v>
      </c>
      <c r="R135" s="39" t="str">
        <f>Division!CR137</f>
        <v xml:space="preserve">
</v>
      </c>
      <c r="S135" s="39" t="str">
        <f>Division!CW137</f>
        <v>+
small</v>
      </c>
      <c r="T135" s="39" t="str">
        <f>Division!DB137</f>
        <v>N&lt;5
N&lt;5</v>
      </c>
      <c r="U135" s="39" t="str">
        <f>Division!DG137</f>
        <v>-
small</v>
      </c>
      <c r="V135" s="39" t="str">
        <f>Division!DL137</f>
        <v>-
small</v>
      </c>
      <c r="W135" s="39" t="str">
        <f>Division!DQ137</f>
        <v>+
small</v>
      </c>
      <c r="X135" s="39" t="str">
        <f>Division!DV137</f>
        <v>+
small</v>
      </c>
      <c r="Y135" s="39" t="str">
        <f>Division!EA137</f>
        <v>-
small</v>
      </c>
      <c r="Z135" s="39" t="str">
        <f>Division!EF137</f>
        <v xml:space="preserve">
</v>
      </c>
      <c r="AA135" s="39" t="str">
        <f>Division!EK137</f>
        <v xml:space="preserve">
</v>
      </c>
    </row>
    <row r="136" spans="1:27" ht="13.5" hidden="1" customHeight="1" x14ac:dyDescent="0.25">
      <c r="A136" s="13" t="s">
        <v>278</v>
      </c>
      <c r="B136" s="21" t="s">
        <v>279</v>
      </c>
      <c r="C136" s="30">
        <f t="shared" si="5"/>
        <v>0.20849420849420852</v>
      </c>
      <c r="D136" s="4">
        <f>Division!C138</f>
        <v>2.56</v>
      </c>
      <c r="E136" s="4">
        <f>Division!D138</f>
        <v>1.34</v>
      </c>
      <c r="F136" s="4">
        <f>Division!F138</f>
        <v>2.29</v>
      </c>
      <c r="G136" s="4">
        <f>Division!G138</f>
        <v>1.2949999999999999</v>
      </c>
      <c r="H136" s="62">
        <f t="shared" si="4"/>
        <v>0.20849420849420852</v>
      </c>
      <c r="I136" s="62"/>
      <c r="J136" s="39" t="str">
        <f>Division!BS138</f>
        <v>N&lt;5
N&lt;5</v>
      </c>
      <c r="K136" s="39" t="str">
        <f>Division!BX138</f>
        <v>tenured
moderate</v>
      </c>
      <c r="L136" s="39" t="str">
        <f>Division!CC138</f>
        <v>full
large</v>
      </c>
      <c r="M136" s="39" t="str">
        <f>Division!CH138</f>
        <v xml:space="preserve">
</v>
      </c>
      <c r="N136" s="39" t="str">
        <f>Division!CM138</f>
        <v>white
large</v>
      </c>
      <c r="P136" s="28" t="s">
        <v>278</v>
      </c>
      <c r="Q136" s="21" t="s">
        <v>279</v>
      </c>
      <c r="R136" s="39" t="str">
        <f>Division!CR138</f>
        <v>+
small</v>
      </c>
      <c r="S136" s="39" t="str">
        <f>Division!CW138</f>
        <v>+
large</v>
      </c>
      <c r="T136" s="39" t="str">
        <f>Division!DB138</f>
        <v>N&lt;5
N&lt;5</v>
      </c>
      <c r="U136" s="39" t="str">
        <f>Division!DG138</f>
        <v>-
small</v>
      </c>
      <c r="V136" s="39" t="str">
        <f>Division!DL138</f>
        <v>N&lt;5
N&lt;5</v>
      </c>
      <c r="W136" s="39" t="str">
        <f>Division!DQ138</f>
        <v>+
large</v>
      </c>
      <c r="X136" s="39" t="str">
        <f>Division!DV138</f>
        <v>+
large</v>
      </c>
      <c r="Y136" s="39" t="str">
        <f>Division!EA138</f>
        <v xml:space="preserve">
</v>
      </c>
      <c r="Z136" s="39" t="str">
        <f>Division!EF138</f>
        <v>+
moderate</v>
      </c>
      <c r="AA136" s="39" t="str">
        <f>Division!EK138</f>
        <v>-
small</v>
      </c>
    </row>
    <row r="137" spans="1:27" s="35" customFormat="1" ht="13.5" customHeight="1" x14ac:dyDescent="0.25">
      <c r="A137" s="43"/>
      <c r="B137" s="41" t="s">
        <v>280</v>
      </c>
      <c r="C137" s="37">
        <f t="shared" si="5"/>
        <v>0.11524743247360783</v>
      </c>
      <c r="D137" s="44">
        <f>Division!C139</f>
        <v>3.5821999999999998</v>
      </c>
      <c r="E137" s="44">
        <f>Division!D139</f>
        <v>1.0346900000000001</v>
      </c>
      <c r="F137" s="44">
        <f>Division!F139</f>
        <v>3.4535999999999998</v>
      </c>
      <c r="G137" s="44">
        <f>Division!G139</f>
        <v>1.1158600000000001</v>
      </c>
      <c r="H137" s="65">
        <f t="shared" si="4"/>
        <v>0.11524743247360783</v>
      </c>
      <c r="I137" s="65"/>
      <c r="J137" s="38" t="str">
        <f>Division!BS139</f>
        <v>N&lt;5
N&lt;5</v>
      </c>
      <c r="K137" s="38" t="str">
        <f>Division!BX139</f>
        <v>tenured
moderate</v>
      </c>
      <c r="L137" s="38" t="str">
        <f>Division!CC139</f>
        <v xml:space="preserve">
</v>
      </c>
      <c r="M137" s="38" t="str">
        <f>Division!CH139</f>
        <v>men
moderate</v>
      </c>
      <c r="N137" s="38" t="str">
        <f>Division!CM139</f>
        <v>white
moderate</v>
      </c>
      <c r="P137" s="36"/>
      <c r="Q137" s="41" t="s">
        <v>280</v>
      </c>
      <c r="R137" s="38" t="str">
        <f>Division!CR139</f>
        <v>-
small</v>
      </c>
      <c r="S137" s="38" t="str">
        <f>Division!CW139</f>
        <v>+
small</v>
      </c>
      <c r="T137" s="38" t="str">
        <f>Division!DB139</f>
        <v>N&lt;5
N&lt;5</v>
      </c>
      <c r="U137" s="38" t="str">
        <f>Division!DG139</f>
        <v>-
moderate</v>
      </c>
      <c r="V137" s="38" t="str">
        <f>Division!DL139</f>
        <v xml:space="preserve">
</v>
      </c>
      <c r="W137" s="38" t="str">
        <f>Division!DQ139</f>
        <v>+
small</v>
      </c>
      <c r="X137" s="38" t="str">
        <f>Division!DV139</f>
        <v xml:space="preserve">
</v>
      </c>
      <c r="Y137" s="38" t="str">
        <f>Division!EA139</f>
        <v>-
small</v>
      </c>
      <c r="Z137" s="38" t="str">
        <f>Division!EF139</f>
        <v>-
small</v>
      </c>
      <c r="AA137" s="38" t="str">
        <f>Division!EK139</f>
        <v xml:space="preserve">
</v>
      </c>
    </row>
    <row r="138" spans="1:27" ht="13.5" hidden="1" customHeight="1" x14ac:dyDescent="0.25">
      <c r="A138" s="13" t="s">
        <v>281</v>
      </c>
      <c r="B138" s="21" t="s">
        <v>282</v>
      </c>
      <c r="C138" s="30">
        <f t="shared" si="5"/>
        <v>-8.2918739635159458E-3</v>
      </c>
      <c r="D138" s="4">
        <f>Division!C140</f>
        <v>3.4</v>
      </c>
      <c r="E138" s="4">
        <f>Division!D140</f>
        <v>1.1359999999999999</v>
      </c>
      <c r="F138" s="4">
        <f>Division!F140</f>
        <v>3.41</v>
      </c>
      <c r="G138" s="4">
        <f>Division!G140</f>
        <v>1.206</v>
      </c>
      <c r="H138" s="62" t="str">
        <f t="shared" si="4"/>
        <v/>
      </c>
      <c r="I138" s="62"/>
      <c r="J138" s="39" t="str">
        <f>Division!BS140</f>
        <v>N&lt;5
N&lt;5</v>
      </c>
      <c r="K138" s="39" t="str">
        <f>Division!BX140</f>
        <v>tenured
moderate</v>
      </c>
      <c r="L138" s="39" t="str">
        <f>Division!CC140</f>
        <v>full
small</v>
      </c>
      <c r="M138" s="39" t="str">
        <f>Division!CH140</f>
        <v>men
large</v>
      </c>
      <c r="N138" s="39" t="str">
        <f>Division!CM140</f>
        <v>white
moderate</v>
      </c>
      <c r="P138" s="28" t="s">
        <v>281</v>
      </c>
      <c r="Q138" s="21" t="s">
        <v>282</v>
      </c>
      <c r="R138" s="39" t="str">
        <f>Division!CR140</f>
        <v xml:space="preserve">
</v>
      </c>
      <c r="S138" s="39" t="str">
        <f>Division!CW140</f>
        <v>+
small</v>
      </c>
      <c r="T138" s="39" t="str">
        <f>Division!DB140</f>
        <v>N&lt;5
N&lt;5</v>
      </c>
      <c r="U138" s="39" t="str">
        <f>Division!DG140</f>
        <v>-
small</v>
      </c>
      <c r="V138" s="39" t="str">
        <f>Division!DL140</f>
        <v xml:space="preserve">
</v>
      </c>
      <c r="W138" s="39" t="str">
        <f>Division!DQ140</f>
        <v>+
moderate</v>
      </c>
      <c r="X138" s="39" t="str">
        <f>Division!DV140</f>
        <v>+
small</v>
      </c>
      <c r="Y138" s="39" t="str">
        <f>Division!EA140</f>
        <v>-
small</v>
      </c>
      <c r="Z138" s="39" t="str">
        <f>Division!EF140</f>
        <v xml:space="preserve">
</v>
      </c>
      <c r="AA138" s="39" t="str">
        <f>Division!EK140</f>
        <v xml:space="preserve">
</v>
      </c>
    </row>
    <row r="139" spans="1:27" ht="13.5" hidden="1" customHeight="1" x14ac:dyDescent="0.25">
      <c r="A139" s="13" t="s">
        <v>283</v>
      </c>
      <c r="B139" s="21" t="s">
        <v>284</v>
      </c>
      <c r="C139" s="30">
        <f t="shared" si="5"/>
        <v>0.13676588897827829</v>
      </c>
      <c r="D139" s="4">
        <f>Division!C141</f>
        <v>3.48</v>
      </c>
      <c r="E139" s="4">
        <f>Division!D141</f>
        <v>1.2290000000000001</v>
      </c>
      <c r="F139" s="4">
        <f>Division!F141</f>
        <v>3.31</v>
      </c>
      <c r="G139" s="4">
        <f>Division!G141</f>
        <v>1.2430000000000001</v>
      </c>
      <c r="H139" s="62">
        <f t="shared" si="4"/>
        <v>0.13676588897827829</v>
      </c>
      <c r="I139" s="62"/>
      <c r="J139" s="39" t="str">
        <f>Division!BS141</f>
        <v>N&lt;5
N&lt;5</v>
      </c>
      <c r="K139" s="39" t="str">
        <f>Division!BX141</f>
        <v>tenured
large</v>
      </c>
      <c r="L139" s="39" t="str">
        <f>Division!CC141</f>
        <v>assoc
small</v>
      </c>
      <c r="M139" s="39" t="str">
        <f>Division!CH141</f>
        <v>men
moderate</v>
      </c>
      <c r="N139" s="39" t="str">
        <f>Division!CM141</f>
        <v>white
moderate</v>
      </c>
      <c r="P139" s="28" t="s">
        <v>283</v>
      </c>
      <c r="Q139" s="21" t="s">
        <v>284</v>
      </c>
      <c r="R139" s="39" t="str">
        <f>Division!CR141</f>
        <v>-
small</v>
      </c>
      <c r="S139" s="39" t="str">
        <f>Division!CW141</f>
        <v>+
small</v>
      </c>
      <c r="T139" s="39" t="str">
        <f>Division!DB141</f>
        <v>N&lt;5
N&lt;5</v>
      </c>
      <c r="U139" s="39" t="str">
        <f>Division!DG141</f>
        <v>-
large</v>
      </c>
      <c r="V139" s="39" t="str">
        <f>Division!DL141</f>
        <v xml:space="preserve">
</v>
      </c>
      <c r="W139" s="39" t="str">
        <f>Division!DQ141</f>
        <v xml:space="preserve">
</v>
      </c>
      <c r="X139" s="39" t="str">
        <f>Division!DV141</f>
        <v>-
small</v>
      </c>
      <c r="Y139" s="39" t="str">
        <f>Division!EA141</f>
        <v>-
moderate</v>
      </c>
      <c r="Z139" s="39" t="str">
        <f>Division!EF141</f>
        <v>-
small</v>
      </c>
      <c r="AA139" s="39" t="str">
        <f>Division!EK141</f>
        <v>-
small</v>
      </c>
    </row>
    <row r="140" spans="1:27" ht="13.5" hidden="1" customHeight="1" x14ac:dyDescent="0.25">
      <c r="A140" s="13" t="s">
        <v>285</v>
      </c>
      <c r="B140" s="21" t="s">
        <v>286</v>
      </c>
      <c r="C140" s="30">
        <f t="shared" si="5"/>
        <v>5.5161544523246529E-2</v>
      </c>
      <c r="D140" s="4">
        <f>Division!C142</f>
        <v>3.51</v>
      </c>
      <c r="E140" s="4">
        <f>Division!D142</f>
        <v>1.272</v>
      </c>
      <c r="F140" s="4">
        <f>Division!F142</f>
        <v>3.44</v>
      </c>
      <c r="G140" s="4">
        <f>Division!G142</f>
        <v>1.2689999999999999</v>
      </c>
      <c r="H140" s="62" t="str">
        <f t="shared" si="4"/>
        <v/>
      </c>
      <c r="I140" s="62"/>
      <c r="J140" s="39" t="str">
        <f>Division!BS142</f>
        <v>N&lt;5
N&lt;5</v>
      </c>
      <c r="K140" s="39" t="str">
        <f>Division!BX142</f>
        <v>tenured
moderate</v>
      </c>
      <c r="L140" s="39" t="str">
        <f>Division!CC142</f>
        <v xml:space="preserve">
</v>
      </c>
      <c r="M140" s="39" t="str">
        <f>Division!CH142</f>
        <v>men
small</v>
      </c>
      <c r="N140" s="39" t="str">
        <f>Division!CM142</f>
        <v>white
small</v>
      </c>
      <c r="P140" s="28" t="s">
        <v>285</v>
      </c>
      <c r="Q140" s="21" t="s">
        <v>286</v>
      </c>
      <c r="R140" s="39" t="str">
        <f>Division!CR142</f>
        <v>-
small</v>
      </c>
      <c r="S140" s="39" t="str">
        <f>Division!CW142</f>
        <v xml:space="preserve">
</v>
      </c>
      <c r="T140" s="39" t="str">
        <f>Division!DB142</f>
        <v>N&lt;5
N&lt;5</v>
      </c>
      <c r="U140" s="39" t="str">
        <f>Division!DG142</f>
        <v>-
moderate</v>
      </c>
      <c r="V140" s="39" t="str">
        <f>Division!DL142</f>
        <v xml:space="preserve">
</v>
      </c>
      <c r="W140" s="39" t="str">
        <f>Division!DQ142</f>
        <v xml:space="preserve">
</v>
      </c>
      <c r="X140" s="39" t="str">
        <f>Division!DV142</f>
        <v>-
small</v>
      </c>
      <c r="Y140" s="39" t="str">
        <f>Division!EA142</f>
        <v>-
small</v>
      </c>
      <c r="Z140" s="39" t="str">
        <f>Division!EF142</f>
        <v>-
small</v>
      </c>
      <c r="AA140" s="39" t="str">
        <f>Division!EK142</f>
        <v>-
small</v>
      </c>
    </row>
    <row r="141" spans="1:27" ht="13.5" hidden="1" customHeight="1" x14ac:dyDescent="0.25">
      <c r="A141" s="13" t="s">
        <v>287</v>
      </c>
      <c r="B141" s="21" t="s">
        <v>288</v>
      </c>
      <c r="C141" s="30">
        <f t="shared" si="5"/>
        <v>0.11673151750972756</v>
      </c>
      <c r="D141" s="4">
        <f>Division!C143</f>
        <v>3.62</v>
      </c>
      <c r="E141" s="4">
        <f>Division!D143</f>
        <v>1.248</v>
      </c>
      <c r="F141" s="4">
        <f>Division!F143</f>
        <v>3.47</v>
      </c>
      <c r="G141" s="4">
        <f>Division!G143</f>
        <v>1.2849999999999999</v>
      </c>
      <c r="H141" s="62">
        <f t="shared" si="4"/>
        <v>0.11673151750972756</v>
      </c>
      <c r="I141" s="62"/>
      <c r="J141" s="39" t="str">
        <f>Division!BS143</f>
        <v>N&lt;5
N&lt;5</v>
      </c>
      <c r="K141" s="39" t="str">
        <f>Division!BX143</f>
        <v>tenured
small</v>
      </c>
      <c r="L141" s="39" t="str">
        <f>Division!CC143</f>
        <v>full
moderate</v>
      </c>
      <c r="M141" s="39" t="str">
        <f>Division!CH143</f>
        <v>men
small</v>
      </c>
      <c r="N141" s="39" t="str">
        <f>Division!CM143</f>
        <v>white
moderate</v>
      </c>
      <c r="P141" s="28" t="s">
        <v>287</v>
      </c>
      <c r="Q141" s="21" t="s">
        <v>288</v>
      </c>
      <c r="R141" s="39" t="str">
        <f>Division!CR143</f>
        <v xml:space="preserve">
</v>
      </c>
      <c r="S141" s="39" t="str">
        <f>Division!CW143</f>
        <v>+
small</v>
      </c>
      <c r="T141" s="39" t="str">
        <f>Division!DB143</f>
        <v>N&lt;5
N&lt;5</v>
      </c>
      <c r="U141" s="39" t="str">
        <f>Division!DG143</f>
        <v>-
moderate</v>
      </c>
      <c r="V141" s="39" t="str">
        <f>Division!DL143</f>
        <v>-
small</v>
      </c>
      <c r="W141" s="39" t="str">
        <f>Division!DQ143</f>
        <v>+
large</v>
      </c>
      <c r="X141" s="39" t="str">
        <f>Division!DV143</f>
        <v xml:space="preserve">
</v>
      </c>
      <c r="Y141" s="39" t="str">
        <f>Division!EA143</f>
        <v xml:space="preserve">
</v>
      </c>
      <c r="Z141" s="39" t="str">
        <f>Division!EF143</f>
        <v>-
small</v>
      </c>
      <c r="AA141" s="39" t="str">
        <f>Division!EK143</f>
        <v>+
small</v>
      </c>
    </row>
    <row r="142" spans="1:27" ht="13.5" hidden="1" customHeight="1" x14ac:dyDescent="0.25">
      <c r="A142" s="13" t="s">
        <v>289</v>
      </c>
      <c r="B142" s="21" t="s">
        <v>290</v>
      </c>
      <c r="C142" s="30">
        <f t="shared" si="5"/>
        <v>0.19401778496362182</v>
      </c>
      <c r="D142" s="4">
        <f>Division!C144</f>
        <v>3.89</v>
      </c>
      <c r="E142" s="4">
        <f>Division!D144</f>
        <v>1.0049999999999999</v>
      </c>
      <c r="F142" s="4">
        <f>Division!F144</f>
        <v>3.65</v>
      </c>
      <c r="G142" s="4">
        <f>Division!G144</f>
        <v>1.2370000000000001</v>
      </c>
      <c r="H142" s="62">
        <f t="shared" si="4"/>
        <v>0.19401778496362182</v>
      </c>
      <c r="I142" s="62"/>
      <c r="J142" s="39" t="str">
        <f>Division!BS144</f>
        <v>N&lt;5
N&lt;5</v>
      </c>
      <c r="K142" s="39" t="str">
        <f>Division!BX144</f>
        <v>tenured
small</v>
      </c>
      <c r="L142" s="39" t="str">
        <f>Division!CC144</f>
        <v>full
moderate</v>
      </c>
      <c r="M142" s="39" t="str">
        <f>Division!CH144</f>
        <v>men
large</v>
      </c>
      <c r="N142" s="39" t="str">
        <f>Division!CM144</f>
        <v>white
small</v>
      </c>
      <c r="P142" s="28" t="s">
        <v>289</v>
      </c>
      <c r="Q142" s="21" t="s">
        <v>290</v>
      </c>
      <c r="R142" s="39" t="str">
        <f>Division!CR144</f>
        <v>-
small</v>
      </c>
      <c r="S142" s="39" t="str">
        <f>Division!CW144</f>
        <v xml:space="preserve">
</v>
      </c>
      <c r="T142" s="39" t="str">
        <f>Division!DB144</f>
        <v>N&lt;5
N&lt;5</v>
      </c>
      <c r="U142" s="39" t="str">
        <f>Division!DG144</f>
        <v>-
small</v>
      </c>
      <c r="V142" s="39" t="str">
        <f>Division!DL144</f>
        <v>-
small</v>
      </c>
      <c r="W142" s="39" t="str">
        <f>Division!DQ144</f>
        <v>+
large</v>
      </c>
      <c r="X142" s="39" t="str">
        <f>Division!DV144</f>
        <v xml:space="preserve">
</v>
      </c>
      <c r="Y142" s="39" t="str">
        <f>Division!EA144</f>
        <v>-
moderate</v>
      </c>
      <c r="Z142" s="39" t="str">
        <f>Division!EF144</f>
        <v>-
small</v>
      </c>
      <c r="AA142" s="39" t="str">
        <f>Division!EK144</f>
        <v xml:space="preserve">
</v>
      </c>
    </row>
    <row r="143" spans="1:27" ht="13.5" hidden="1" customHeight="1" x14ac:dyDescent="0.25">
      <c r="A143" s="13" t="s">
        <v>291</v>
      </c>
      <c r="B143" s="21" t="s">
        <v>292</v>
      </c>
      <c r="C143" s="30">
        <f t="shared" si="5"/>
        <v>0.20999275887038379</v>
      </c>
      <c r="D143" s="4">
        <f>Division!C145</f>
        <v>3.58</v>
      </c>
      <c r="E143" s="4">
        <f>Division!D145</f>
        <v>1.4119999999999999</v>
      </c>
      <c r="F143" s="4">
        <f>Division!F145</f>
        <v>3.29</v>
      </c>
      <c r="G143" s="4">
        <f>Division!G145</f>
        <v>1.381</v>
      </c>
      <c r="H143" s="62">
        <f t="shared" si="4"/>
        <v>0.20999275887038379</v>
      </c>
      <c r="I143" s="62"/>
      <c r="J143" s="39" t="str">
        <f>Division!BS145</f>
        <v>N&lt;5
N&lt;5</v>
      </c>
      <c r="K143" s="39" t="str">
        <f>Division!BX145</f>
        <v>tenured
moderate</v>
      </c>
      <c r="L143" s="39" t="str">
        <f>Division!CC145</f>
        <v>N&lt;5
N&lt;5</v>
      </c>
      <c r="M143" s="39" t="str">
        <f>Division!CH145</f>
        <v>men
large</v>
      </c>
      <c r="N143" s="39" t="str">
        <f>Division!CM145</f>
        <v>white
large</v>
      </c>
      <c r="P143" s="28" t="s">
        <v>291</v>
      </c>
      <c r="Q143" s="21" t="s">
        <v>292</v>
      </c>
      <c r="R143" s="39" t="str">
        <f>Division!CR145</f>
        <v>-
small</v>
      </c>
      <c r="S143" s="39" t="str">
        <f>Division!CW145</f>
        <v>+
small</v>
      </c>
      <c r="T143" s="39" t="str">
        <f>Division!DB145</f>
        <v>N&lt;5
N&lt;5</v>
      </c>
      <c r="U143" s="39" t="str">
        <f>Division!DG145</f>
        <v>-
large</v>
      </c>
      <c r="V143" s="39" t="str">
        <f>Division!DL145</f>
        <v>N&lt;5
N&lt;5</v>
      </c>
      <c r="W143" s="39" t="str">
        <f>Division!DQ145</f>
        <v>N&lt;5
N&lt;5</v>
      </c>
      <c r="X143" s="39" t="str">
        <f>Division!DV145</f>
        <v>+
small</v>
      </c>
      <c r="Y143" s="39" t="str">
        <f>Division!EA145</f>
        <v>-
large</v>
      </c>
      <c r="Z143" s="39" t="str">
        <f>Division!EF145</f>
        <v xml:space="preserve">
</v>
      </c>
      <c r="AA143" s="39" t="str">
        <f>Division!EK145</f>
        <v>-
large</v>
      </c>
    </row>
    <row r="144" spans="1:27" ht="13.5" customHeight="1" x14ac:dyDescent="0.25">
      <c r="A144" s="13"/>
      <c r="B144" s="21" t="s">
        <v>293</v>
      </c>
      <c r="C144" s="30">
        <f t="shared" si="5"/>
        <v>0.45647013536921771</v>
      </c>
      <c r="D144" s="4">
        <f>Division!C146</f>
        <v>3.7397999999999998</v>
      </c>
      <c r="E144" s="4">
        <f>Division!D146</f>
        <v>0.88234999999999997</v>
      </c>
      <c r="F144" s="4">
        <f>Division!F146</f>
        <v>3.3129</v>
      </c>
      <c r="G144" s="4">
        <f>Division!G146</f>
        <v>0.93522000000000005</v>
      </c>
      <c r="H144" s="62">
        <f t="shared" si="4"/>
        <v>0.45647013536921771</v>
      </c>
      <c r="I144" s="62"/>
      <c r="J144" s="39" t="str">
        <f>Division!BS146</f>
        <v>N&lt;5
N&lt;5</v>
      </c>
      <c r="K144" s="39" t="str">
        <f>Division!BX146</f>
        <v>tenured
moderate</v>
      </c>
      <c r="L144" s="39" t="str">
        <f>Division!CC146</f>
        <v xml:space="preserve">
</v>
      </c>
      <c r="M144" s="39" t="str">
        <f>Division!CH146</f>
        <v>men
large</v>
      </c>
      <c r="N144" s="39" t="str">
        <f>Division!CM146</f>
        <v xml:space="preserve">
</v>
      </c>
      <c r="P144" s="28"/>
      <c r="Q144" s="21" t="s">
        <v>293</v>
      </c>
      <c r="R144" s="39" t="str">
        <f>Division!CR146</f>
        <v>-
large</v>
      </c>
      <c r="S144" s="39" t="str">
        <f>Division!CW146</f>
        <v>-
moderate</v>
      </c>
      <c r="T144" s="39" t="str">
        <f>Division!DB146</f>
        <v>N&lt;5
N&lt;5</v>
      </c>
      <c r="U144" s="39" t="str">
        <f>Division!DG146</f>
        <v>-
large</v>
      </c>
      <c r="V144" s="39" t="str">
        <f>Division!DL146</f>
        <v>N&lt;5
N&lt;5</v>
      </c>
      <c r="W144" s="39" t="str">
        <f>Division!DQ146</f>
        <v>-
large</v>
      </c>
      <c r="X144" s="39" t="str">
        <f>Division!DV146</f>
        <v>-
moderate</v>
      </c>
      <c r="Y144" s="39" t="str">
        <f>Division!EA146</f>
        <v>-
large</v>
      </c>
      <c r="Z144" s="39" t="str">
        <f>Division!EF146</f>
        <v>-
large</v>
      </c>
      <c r="AA144" s="39" t="str">
        <f>Division!EK146</f>
        <v>-
large</v>
      </c>
    </row>
    <row r="145" spans="1:27" ht="13.5" hidden="1" customHeight="1" x14ac:dyDescent="0.25">
      <c r="A145" s="13" t="s">
        <v>294</v>
      </c>
      <c r="B145" s="21" t="s">
        <v>295</v>
      </c>
      <c r="C145" s="30">
        <f t="shared" si="5"/>
        <v>0.44117647058823545</v>
      </c>
      <c r="D145" s="4">
        <f>Division!C147</f>
        <v>3.58</v>
      </c>
      <c r="E145" s="4">
        <f>Division!D147</f>
        <v>0.98599999999999999</v>
      </c>
      <c r="F145" s="4">
        <f>Division!F147</f>
        <v>3.13</v>
      </c>
      <c r="G145" s="4">
        <f>Division!G147</f>
        <v>1.02</v>
      </c>
      <c r="H145" s="62">
        <f t="shared" si="4"/>
        <v>0.44117647058823545</v>
      </c>
      <c r="I145" s="62"/>
      <c r="J145" s="39" t="str">
        <f>Division!BS147</f>
        <v>N&lt;5
N&lt;5</v>
      </c>
      <c r="K145" s="39" t="str">
        <f>Division!BX147</f>
        <v>tenured
small</v>
      </c>
      <c r="L145" s="39" t="str">
        <f>Division!CC147</f>
        <v>full
small</v>
      </c>
      <c r="M145" s="39" t="str">
        <f>Division!CH147</f>
        <v>men
small</v>
      </c>
      <c r="N145" s="39" t="str">
        <f>Division!CM147</f>
        <v>white
small</v>
      </c>
      <c r="P145" s="28" t="s">
        <v>294</v>
      </c>
      <c r="Q145" s="21" t="s">
        <v>295</v>
      </c>
      <c r="R145" s="39" t="str">
        <f>Division!CR147</f>
        <v>-
large</v>
      </c>
      <c r="S145" s="39" t="str">
        <f>Division!CW147</f>
        <v>-
moderate</v>
      </c>
      <c r="T145" s="39" t="str">
        <f>Division!DB147</f>
        <v>N&lt;5
N&lt;5</v>
      </c>
      <c r="U145" s="39" t="str">
        <f>Division!DG147</f>
        <v>-
large</v>
      </c>
      <c r="V145" s="39" t="str">
        <f>Division!DL147</f>
        <v>N&lt;5
N&lt;5</v>
      </c>
      <c r="W145" s="39" t="str">
        <f>Division!DQ147</f>
        <v>-
large</v>
      </c>
      <c r="X145" s="39" t="str">
        <f>Division!DV147</f>
        <v>-
large</v>
      </c>
      <c r="Y145" s="39" t="str">
        <f>Division!EA147</f>
        <v>-
large</v>
      </c>
      <c r="Z145" s="39" t="str">
        <f>Division!EF147</f>
        <v>-
large</v>
      </c>
      <c r="AA145" s="39" t="str">
        <f>Division!EK147</f>
        <v>-
large</v>
      </c>
    </row>
    <row r="146" spans="1:27" ht="13.5" hidden="1" customHeight="1" x14ac:dyDescent="0.25">
      <c r="A146" s="13" t="s">
        <v>296</v>
      </c>
      <c r="B146" s="21" t="s">
        <v>297</v>
      </c>
      <c r="C146" s="30">
        <f t="shared" si="5"/>
        <v>0.37223340040241459</v>
      </c>
      <c r="D146" s="4">
        <f>Division!C148</f>
        <v>3.67</v>
      </c>
      <c r="E146" s="4">
        <f>Division!D148</f>
        <v>0.94399999999999995</v>
      </c>
      <c r="F146" s="4">
        <f>Division!F148</f>
        <v>3.3</v>
      </c>
      <c r="G146" s="4">
        <f>Division!G148</f>
        <v>0.99399999999999999</v>
      </c>
      <c r="H146" s="62">
        <f t="shared" si="4"/>
        <v>0.37223340040241459</v>
      </c>
      <c r="I146" s="62"/>
      <c r="J146" s="39" t="str">
        <f>Division!BS148</f>
        <v>N&lt;5
N&lt;5</v>
      </c>
      <c r="K146" s="39" t="str">
        <f>Division!BX148</f>
        <v>tenured
moderate</v>
      </c>
      <c r="L146" s="39" t="str">
        <f>Division!CC148</f>
        <v>full
small</v>
      </c>
      <c r="M146" s="39" t="str">
        <f>Division!CH148</f>
        <v>men
large</v>
      </c>
      <c r="N146" s="39" t="str">
        <f>Division!CM148</f>
        <v xml:space="preserve">
</v>
      </c>
      <c r="P146" s="28" t="s">
        <v>296</v>
      </c>
      <c r="Q146" s="21" t="s">
        <v>297</v>
      </c>
      <c r="R146" s="39" t="str">
        <f>Division!CR148</f>
        <v>-
large</v>
      </c>
      <c r="S146" s="39" t="str">
        <f>Division!CW148</f>
        <v>-
small</v>
      </c>
      <c r="T146" s="39" t="str">
        <f>Division!DB148</f>
        <v>N&lt;5
N&lt;5</v>
      </c>
      <c r="U146" s="39" t="str">
        <f>Division!DG148</f>
        <v>-
large</v>
      </c>
      <c r="V146" s="39" t="str">
        <f>Division!DL148</f>
        <v>N&lt;5
N&lt;5</v>
      </c>
      <c r="W146" s="39" t="str">
        <f>Division!DQ148</f>
        <v>-
moderate</v>
      </c>
      <c r="X146" s="39" t="str">
        <f>Division!DV148</f>
        <v>-
small</v>
      </c>
      <c r="Y146" s="39" t="str">
        <f>Division!EA148</f>
        <v>-
large</v>
      </c>
      <c r="Z146" s="39" t="str">
        <f>Division!EF148</f>
        <v>-
moderate</v>
      </c>
      <c r="AA146" s="39" t="str">
        <f>Division!EK148</f>
        <v>-
large</v>
      </c>
    </row>
    <row r="147" spans="1:27" ht="13.5" hidden="1" customHeight="1" x14ac:dyDescent="0.25">
      <c r="A147" s="13" t="s">
        <v>298</v>
      </c>
      <c r="B147" s="21" t="s">
        <v>299</v>
      </c>
      <c r="C147" s="30">
        <f t="shared" si="5"/>
        <v>0.45105566218809956</v>
      </c>
      <c r="D147" s="4">
        <f>Division!C149</f>
        <v>3.82</v>
      </c>
      <c r="E147" s="4">
        <f>Division!D149</f>
        <v>0.90500000000000003</v>
      </c>
      <c r="F147" s="4">
        <f>Division!F149</f>
        <v>3.35</v>
      </c>
      <c r="G147" s="4">
        <f>Division!G149</f>
        <v>1.042</v>
      </c>
      <c r="H147" s="62">
        <f t="shared" si="4"/>
        <v>0.45105566218809956</v>
      </c>
      <c r="I147" s="62"/>
      <c r="J147" s="39" t="str">
        <f>Division!BS149</f>
        <v>N&lt;5
N&lt;5</v>
      </c>
      <c r="K147" s="39" t="str">
        <f>Division!BX149</f>
        <v>tenured
small</v>
      </c>
      <c r="L147" s="39" t="str">
        <f>Division!CC149</f>
        <v xml:space="preserve">
</v>
      </c>
      <c r="M147" s="39" t="str">
        <f>Division!CH149</f>
        <v>men
large</v>
      </c>
      <c r="N147" s="39" t="str">
        <f>Division!CM149</f>
        <v xml:space="preserve">
</v>
      </c>
      <c r="P147" s="28" t="s">
        <v>298</v>
      </c>
      <c r="Q147" s="21" t="s">
        <v>299</v>
      </c>
      <c r="R147" s="39" t="str">
        <f>Division!CR149</f>
        <v>-
large</v>
      </c>
      <c r="S147" s="39" t="str">
        <f>Division!CW149</f>
        <v>-
large</v>
      </c>
      <c r="T147" s="39" t="str">
        <f>Division!DB149</f>
        <v>N&lt;5
N&lt;5</v>
      </c>
      <c r="U147" s="39" t="str">
        <f>Division!DG149</f>
        <v>-
large</v>
      </c>
      <c r="V147" s="39" t="str">
        <f>Division!DL149</f>
        <v>N&lt;5
N&lt;5</v>
      </c>
      <c r="W147" s="39" t="str">
        <f>Division!DQ149</f>
        <v>-
large</v>
      </c>
      <c r="X147" s="39" t="str">
        <f>Division!DV149</f>
        <v>-
moderate</v>
      </c>
      <c r="Y147" s="39" t="str">
        <f>Division!EA149</f>
        <v>-
large</v>
      </c>
      <c r="Z147" s="39" t="str">
        <f>Division!EF149</f>
        <v>-
large</v>
      </c>
      <c r="AA147" s="39" t="str">
        <f>Division!EK149</f>
        <v>-
large</v>
      </c>
    </row>
    <row r="148" spans="1:27" ht="13.5" hidden="1" customHeight="1" x14ac:dyDescent="0.25">
      <c r="A148" s="13" t="s">
        <v>300</v>
      </c>
      <c r="B148" s="21" t="s">
        <v>301</v>
      </c>
      <c r="C148" s="30">
        <f t="shared" si="5"/>
        <v>0.40337711069418358</v>
      </c>
      <c r="D148" s="4">
        <f>Division!C150</f>
        <v>3.88</v>
      </c>
      <c r="E148" s="4">
        <f>Division!D150</f>
        <v>0.90400000000000003</v>
      </c>
      <c r="F148" s="4">
        <f>Division!F150</f>
        <v>3.45</v>
      </c>
      <c r="G148" s="4">
        <f>Division!G150</f>
        <v>1.0660000000000001</v>
      </c>
      <c r="H148" s="62">
        <f t="shared" si="4"/>
        <v>0.40337711069418358</v>
      </c>
      <c r="I148" s="62"/>
      <c r="J148" s="39" t="str">
        <f>Division!BS150</f>
        <v>N&lt;5
N&lt;5</v>
      </c>
      <c r="K148" s="39" t="str">
        <f>Division!BX150</f>
        <v>tenured
moderate</v>
      </c>
      <c r="L148" s="39" t="str">
        <f>Division!CC150</f>
        <v>assoc
small</v>
      </c>
      <c r="M148" s="39" t="str">
        <f>Division!CH150</f>
        <v>men
moderate</v>
      </c>
      <c r="N148" s="39" t="str">
        <f>Division!CM150</f>
        <v xml:space="preserve">
</v>
      </c>
      <c r="P148" s="28" t="s">
        <v>300</v>
      </c>
      <c r="Q148" s="21" t="s">
        <v>301</v>
      </c>
      <c r="R148" s="39" t="str">
        <f>Division!CR150</f>
        <v>-
large</v>
      </c>
      <c r="S148" s="39" t="str">
        <f>Division!CW150</f>
        <v>-
moderate</v>
      </c>
      <c r="T148" s="39" t="str">
        <f>Division!DB150</f>
        <v>N&lt;5
N&lt;5</v>
      </c>
      <c r="U148" s="39" t="str">
        <f>Division!DG150</f>
        <v>-
large</v>
      </c>
      <c r="V148" s="39" t="str">
        <f>Division!DL150</f>
        <v>N&lt;5
N&lt;5</v>
      </c>
      <c r="W148" s="39" t="str">
        <f>Division!DQ150</f>
        <v>-
large</v>
      </c>
      <c r="X148" s="39" t="str">
        <f>Division!DV150</f>
        <v>-
moderate</v>
      </c>
      <c r="Y148" s="39" t="str">
        <f>Division!EA150</f>
        <v>-
large</v>
      </c>
      <c r="Z148" s="39" t="str">
        <f>Division!EF150</f>
        <v>-
large</v>
      </c>
      <c r="AA148" s="39" t="str">
        <f>Division!EK150</f>
        <v>-
large</v>
      </c>
    </row>
    <row r="149" spans="1:27" s="35" customFormat="1" ht="13.5" customHeight="1" x14ac:dyDescent="0.25">
      <c r="A149" s="43"/>
      <c r="B149" s="41" t="s">
        <v>302</v>
      </c>
      <c r="C149" s="37">
        <f t="shared" si="5"/>
        <v>1.0614302772986502E-2</v>
      </c>
      <c r="D149" s="44">
        <f>Division!C151</f>
        <v>3.0347</v>
      </c>
      <c r="E149" s="44">
        <f>Division!D151</f>
        <v>0.89932000000000001</v>
      </c>
      <c r="F149" s="44">
        <f>Division!F151</f>
        <v>3.0259</v>
      </c>
      <c r="G149" s="44">
        <f>Division!G151</f>
        <v>0.82906999999999997</v>
      </c>
      <c r="H149" s="65" t="str">
        <f t="shared" si="4"/>
        <v/>
      </c>
      <c r="I149" s="65"/>
      <c r="J149" s="38" t="str">
        <f>Division!BS151</f>
        <v>N&lt;5
N&lt;5</v>
      </c>
      <c r="K149" s="38" t="str">
        <f>Division!BX151</f>
        <v>tenured
large</v>
      </c>
      <c r="L149" s="38" t="str">
        <f>Division!CC151</f>
        <v xml:space="preserve">
</v>
      </c>
      <c r="M149" s="38" t="str">
        <f>Division!CH151</f>
        <v>men
small</v>
      </c>
      <c r="N149" s="38" t="str">
        <f>Division!CM151</f>
        <v xml:space="preserve">
</v>
      </c>
      <c r="P149" s="36"/>
      <c r="Q149" s="41" t="s">
        <v>302</v>
      </c>
      <c r="R149" s="38" t="str">
        <f>Division!CR151</f>
        <v xml:space="preserve">
</v>
      </c>
      <c r="S149" s="38" t="str">
        <f>Division!CW151</f>
        <v>+
large</v>
      </c>
      <c r="T149" s="38" t="str">
        <f>Division!DB151</f>
        <v>N&lt;5
N&lt;5</v>
      </c>
      <c r="U149" s="38" t="str">
        <f>Division!DG151</f>
        <v>-
large</v>
      </c>
      <c r="V149" s="38" t="str">
        <f>Division!DL151</f>
        <v>+
large</v>
      </c>
      <c r="W149" s="38" t="str">
        <f>Division!DQ151</f>
        <v>+
large</v>
      </c>
      <c r="X149" s="38" t="str">
        <f>Division!DV151</f>
        <v>+
small</v>
      </c>
      <c r="Y149" s="38" t="str">
        <f>Division!EA151</f>
        <v>-
small</v>
      </c>
      <c r="Z149" s="38" t="str">
        <f>Division!EF151</f>
        <v xml:space="preserve">
</v>
      </c>
      <c r="AA149" s="38" t="str">
        <f>Division!EK151</f>
        <v>-
small</v>
      </c>
    </row>
    <row r="150" spans="1:27" ht="13.5" hidden="1" customHeight="1" x14ac:dyDescent="0.25">
      <c r="A150" s="13" t="s">
        <v>303</v>
      </c>
      <c r="B150" s="21" t="s">
        <v>304</v>
      </c>
      <c r="C150" s="30">
        <f t="shared" si="5"/>
        <v>4.6125461254612789E-2</v>
      </c>
      <c r="D150" s="4">
        <f>Division!C152</f>
        <v>3.2</v>
      </c>
      <c r="E150" s="4">
        <f>Division!D152</f>
        <v>1.1359999999999999</v>
      </c>
      <c r="F150" s="4">
        <f>Division!F152</f>
        <v>3.15</v>
      </c>
      <c r="G150" s="4">
        <f>Division!G152</f>
        <v>1.0840000000000001</v>
      </c>
      <c r="H150" s="62" t="str">
        <f t="shared" si="4"/>
        <v/>
      </c>
      <c r="I150" s="62"/>
      <c r="J150" s="39" t="str">
        <f>Division!BS152</f>
        <v>N&lt;5
N&lt;5</v>
      </c>
      <c r="K150" s="39" t="str">
        <f>Division!BX152</f>
        <v xml:space="preserve">
</v>
      </c>
      <c r="L150" s="39" t="str">
        <f>Division!CC152</f>
        <v>assoc
small</v>
      </c>
      <c r="M150" s="39" t="str">
        <f>Division!CH152</f>
        <v>women
small</v>
      </c>
      <c r="N150" s="39" t="str">
        <f>Division!CM152</f>
        <v>foc
small</v>
      </c>
      <c r="P150" s="28" t="s">
        <v>303</v>
      </c>
      <c r="Q150" s="21" t="s">
        <v>304</v>
      </c>
      <c r="R150" s="39" t="str">
        <f>Division!CR152</f>
        <v>-
small</v>
      </c>
      <c r="S150" s="39" t="str">
        <f>Division!CW152</f>
        <v xml:space="preserve">
</v>
      </c>
      <c r="T150" s="39" t="str">
        <f>Division!DB152</f>
        <v>N&lt;5
N&lt;5</v>
      </c>
      <c r="U150" s="39" t="str">
        <f>Division!DG152</f>
        <v>-
moderate</v>
      </c>
      <c r="V150" s="39" t="str">
        <f>Division!DL152</f>
        <v>+
small</v>
      </c>
      <c r="W150" s="39" t="str">
        <f>Division!DQ152</f>
        <v>-
small</v>
      </c>
      <c r="X150" s="39" t="str">
        <f>Division!DV152</f>
        <v>-
small</v>
      </c>
      <c r="Y150" s="39" t="str">
        <f>Division!EA152</f>
        <v>-
small</v>
      </c>
      <c r="Z150" s="39" t="str">
        <f>Division!EF152</f>
        <v>-
small</v>
      </c>
      <c r="AA150" s="39" t="str">
        <f>Division!EK152</f>
        <v xml:space="preserve">
</v>
      </c>
    </row>
    <row r="151" spans="1:27" ht="13.5" hidden="1" customHeight="1" x14ac:dyDescent="0.25">
      <c r="A151" s="13" t="s">
        <v>305</v>
      </c>
      <c r="B151" s="21" t="s">
        <v>306</v>
      </c>
      <c r="C151" s="30">
        <f t="shared" si="5"/>
        <v>0.16635859519408475</v>
      </c>
      <c r="D151" s="4">
        <f>Division!C153</f>
        <v>3.17</v>
      </c>
      <c r="E151" s="4">
        <f>Division!D153</f>
        <v>1.204</v>
      </c>
      <c r="F151" s="4">
        <f>Division!F153</f>
        <v>2.99</v>
      </c>
      <c r="G151" s="4">
        <f>Division!G153</f>
        <v>1.0820000000000001</v>
      </c>
      <c r="H151" s="62">
        <f t="shared" si="4"/>
        <v>0.16635859519408475</v>
      </c>
      <c r="I151" s="62"/>
      <c r="J151" s="39" t="str">
        <f>Division!BS153</f>
        <v>N&lt;5
N&lt;5</v>
      </c>
      <c r="K151" s="39" t="str">
        <f>Division!BX153</f>
        <v>tenured
moderate</v>
      </c>
      <c r="L151" s="39" t="str">
        <f>Division!CC153</f>
        <v>full
moderate</v>
      </c>
      <c r="M151" s="39" t="str">
        <f>Division!CH153</f>
        <v>men
small</v>
      </c>
      <c r="N151" s="39" t="str">
        <f>Division!CM153</f>
        <v xml:space="preserve">
</v>
      </c>
      <c r="P151" s="28" t="s">
        <v>305</v>
      </c>
      <c r="Q151" s="21" t="s">
        <v>306</v>
      </c>
      <c r="R151" s="39" t="str">
        <f>Division!CR153</f>
        <v>+
small</v>
      </c>
      <c r="S151" s="39" t="str">
        <f>Division!CW153</f>
        <v>+
large</v>
      </c>
      <c r="T151" s="39" t="str">
        <f>Division!DB153</f>
        <v>N&lt;5
N&lt;5</v>
      </c>
      <c r="U151" s="39" t="str">
        <f>Division!DG153</f>
        <v>-
small</v>
      </c>
      <c r="V151" s="39" t="str">
        <f>Division!DL153</f>
        <v>+
large</v>
      </c>
      <c r="W151" s="39" t="str">
        <f>Division!DQ153</f>
        <v>+
large</v>
      </c>
      <c r="X151" s="39" t="str">
        <f>Division!DV153</f>
        <v>+
small</v>
      </c>
      <c r="Y151" s="39" t="str">
        <f>Division!EA153</f>
        <v>+
small</v>
      </c>
      <c r="Z151" s="39" t="str">
        <f>Division!EF153</f>
        <v>+
small</v>
      </c>
      <c r="AA151" s="39" t="str">
        <f>Division!EK153</f>
        <v xml:space="preserve">
</v>
      </c>
    </row>
    <row r="152" spans="1:27" ht="13.5" hidden="1" customHeight="1" x14ac:dyDescent="0.25">
      <c r="A152" s="13" t="s">
        <v>307</v>
      </c>
      <c r="B152" s="21" t="s">
        <v>308</v>
      </c>
      <c r="C152" s="30">
        <f t="shared" si="5"/>
        <v>-0.11799410029498536</v>
      </c>
      <c r="D152" s="4">
        <f>Division!C154</f>
        <v>2.98</v>
      </c>
      <c r="E152" s="4">
        <f>Division!D154</f>
        <v>1.093</v>
      </c>
      <c r="F152" s="4">
        <f>Division!F154</f>
        <v>3.1</v>
      </c>
      <c r="G152" s="4">
        <f>Division!G154</f>
        <v>1.0169999999999999</v>
      </c>
      <c r="H152" s="62">
        <f t="shared" si="4"/>
        <v>-0.11799410029498536</v>
      </c>
      <c r="I152" s="62"/>
      <c r="J152" s="39" t="str">
        <f>Division!BS154</f>
        <v>N&lt;5
N&lt;5</v>
      </c>
      <c r="K152" s="39" t="str">
        <f>Division!BX154</f>
        <v>tenured
large</v>
      </c>
      <c r="L152" s="39" t="str">
        <f>Division!CC154</f>
        <v xml:space="preserve">
</v>
      </c>
      <c r="M152" s="39" t="str">
        <f>Division!CH154</f>
        <v>men
small</v>
      </c>
      <c r="N152" s="39" t="str">
        <f>Division!CM154</f>
        <v xml:space="preserve">
</v>
      </c>
      <c r="P152" s="28" t="s">
        <v>307</v>
      </c>
      <c r="Q152" s="21" t="s">
        <v>308</v>
      </c>
      <c r="R152" s="39" t="str">
        <f>Division!CR154</f>
        <v xml:space="preserve">
</v>
      </c>
      <c r="S152" s="39" t="str">
        <f>Division!CW154</f>
        <v>+
large</v>
      </c>
      <c r="T152" s="39" t="str">
        <f>Division!DB154</f>
        <v>N&lt;5
N&lt;5</v>
      </c>
      <c r="U152" s="39" t="str">
        <f>Division!DG154</f>
        <v>-
large</v>
      </c>
      <c r="V152" s="39" t="str">
        <f>Division!DL154</f>
        <v>+
large</v>
      </c>
      <c r="W152" s="39" t="str">
        <f>Division!DQ154</f>
        <v>+
large</v>
      </c>
      <c r="X152" s="39" t="str">
        <f>Division!DV154</f>
        <v>+
small</v>
      </c>
      <c r="Y152" s="39" t="str">
        <f>Division!EA154</f>
        <v>-
moderate</v>
      </c>
      <c r="Z152" s="39" t="str">
        <f>Division!EF154</f>
        <v xml:space="preserve">
</v>
      </c>
      <c r="AA152" s="39" t="str">
        <f>Division!EK154</f>
        <v xml:space="preserve">
</v>
      </c>
    </row>
    <row r="153" spans="1:27" ht="13.5" hidden="1" customHeight="1" x14ac:dyDescent="0.25">
      <c r="A153" s="13" t="s">
        <v>309</v>
      </c>
      <c r="B153" s="21" t="s">
        <v>310</v>
      </c>
      <c r="C153" s="30">
        <f t="shared" si="5"/>
        <v>-5.040322580645188E-2</v>
      </c>
      <c r="D153" s="4">
        <f>Division!C155</f>
        <v>2.84</v>
      </c>
      <c r="E153" s="4">
        <f>Division!D155</f>
        <v>1.0980000000000001</v>
      </c>
      <c r="F153" s="4">
        <f>Division!F155</f>
        <v>2.89</v>
      </c>
      <c r="G153" s="4">
        <f>Division!G155</f>
        <v>0.99199999999999999</v>
      </c>
      <c r="H153" s="62" t="str">
        <f t="shared" si="4"/>
        <v/>
      </c>
      <c r="I153" s="62"/>
      <c r="J153" s="39" t="str">
        <f>Division!BS155</f>
        <v>N&lt;5
N&lt;5</v>
      </c>
      <c r="K153" s="39" t="str">
        <f>Division!BX155</f>
        <v>tenured
large</v>
      </c>
      <c r="L153" s="39" t="str">
        <f>Division!CC155</f>
        <v>assoc
moderate</v>
      </c>
      <c r="M153" s="39" t="str">
        <f>Division!CH155</f>
        <v>men
small</v>
      </c>
      <c r="N153" s="39" t="str">
        <f>Division!CM155</f>
        <v xml:space="preserve">
</v>
      </c>
      <c r="P153" s="28" t="s">
        <v>309</v>
      </c>
      <c r="Q153" s="21" t="s">
        <v>310</v>
      </c>
      <c r="R153" s="39" t="str">
        <f>Division!CR155</f>
        <v xml:space="preserve">
</v>
      </c>
      <c r="S153" s="39" t="str">
        <f>Division!CW155</f>
        <v>+
large</v>
      </c>
      <c r="T153" s="39" t="str">
        <f>Division!DB155</f>
        <v>N&lt;5
N&lt;5</v>
      </c>
      <c r="U153" s="39" t="str">
        <f>Division!DG155</f>
        <v>-
large</v>
      </c>
      <c r="V153" s="39" t="str">
        <f>Division!DL155</f>
        <v>+
large</v>
      </c>
      <c r="W153" s="39" t="str">
        <f>Division!DQ155</f>
        <v>+
moderate</v>
      </c>
      <c r="X153" s="39" t="str">
        <f>Division!DV155</f>
        <v>+
moderate</v>
      </c>
      <c r="Y153" s="39" t="str">
        <f>Division!EA155</f>
        <v>-
moderate</v>
      </c>
      <c r="Z153" s="39" t="str">
        <f>Division!EF155</f>
        <v>+
small</v>
      </c>
      <c r="AA153" s="39" t="str">
        <f>Division!EK155</f>
        <v>-
small</v>
      </c>
    </row>
    <row r="154" spans="1:27" ht="13.5" hidden="1" customHeight="1" x14ac:dyDescent="0.25">
      <c r="A154" s="13" t="s">
        <v>311</v>
      </c>
      <c r="B154" s="21" t="s">
        <v>312</v>
      </c>
      <c r="C154" s="30">
        <f t="shared" si="5"/>
        <v>-8.5551330798478945E-2</v>
      </c>
      <c r="D154" s="4">
        <f>Division!C156</f>
        <v>2.93</v>
      </c>
      <c r="E154" s="4">
        <f>Division!D156</f>
        <v>1.163</v>
      </c>
      <c r="F154" s="4">
        <f>Division!F156</f>
        <v>3.02</v>
      </c>
      <c r="G154" s="4">
        <f>Division!G156</f>
        <v>1.052</v>
      </c>
      <c r="H154" s="62" t="str">
        <f t="shared" si="4"/>
        <v/>
      </c>
      <c r="I154" s="62"/>
      <c r="J154" s="39" t="str">
        <f>Division!BS156</f>
        <v>N&lt;5
N&lt;5</v>
      </c>
      <c r="K154" s="39" t="str">
        <f>Division!BX156</f>
        <v>tenured
large</v>
      </c>
      <c r="L154" s="39" t="str">
        <f>Division!CC156</f>
        <v>assoc
small</v>
      </c>
      <c r="M154" s="39" t="str">
        <f>Division!CH156</f>
        <v>men
large</v>
      </c>
      <c r="N154" s="39" t="str">
        <f>Division!CM156</f>
        <v>white
small</v>
      </c>
      <c r="P154" s="28" t="s">
        <v>311</v>
      </c>
      <c r="Q154" s="21" t="s">
        <v>312</v>
      </c>
      <c r="R154" s="39" t="str">
        <f>Division!CR156</f>
        <v xml:space="preserve">
</v>
      </c>
      <c r="S154" s="39" t="str">
        <f>Division!CW156</f>
        <v>+
large</v>
      </c>
      <c r="T154" s="39" t="str">
        <f>Division!DB156</f>
        <v>N&lt;5
N&lt;5</v>
      </c>
      <c r="U154" s="39" t="str">
        <f>Division!DG156</f>
        <v>-
large</v>
      </c>
      <c r="V154" s="39" t="str">
        <f>Division!DL156</f>
        <v>+
large</v>
      </c>
      <c r="W154" s="39" t="str">
        <f>Division!DQ156</f>
        <v>+
large</v>
      </c>
      <c r="X154" s="39" t="str">
        <f>Division!DV156</f>
        <v>+
moderate</v>
      </c>
      <c r="Y154" s="39" t="str">
        <f>Division!EA156</f>
        <v>-
moderate</v>
      </c>
      <c r="Z154" s="39" t="str">
        <f>Division!EF156</f>
        <v>+
small</v>
      </c>
      <c r="AA154" s="39" t="str">
        <f>Division!EK156</f>
        <v>-
moderate</v>
      </c>
    </row>
    <row r="155" spans="1:27" ht="13.5" customHeight="1" x14ac:dyDescent="0.25">
      <c r="A155" s="13"/>
      <c r="B155" s="21" t="s">
        <v>313</v>
      </c>
      <c r="C155" s="30">
        <f t="shared" si="5"/>
        <v>0.17836273897997393</v>
      </c>
      <c r="D155" s="4">
        <f>Division!C157</f>
        <v>3.0072000000000001</v>
      </c>
      <c r="E155" s="4">
        <f>Division!D157</f>
        <v>0.91452999999999995</v>
      </c>
      <c r="F155" s="4">
        <f>Division!F157</f>
        <v>2.85</v>
      </c>
      <c r="G155" s="4">
        <f>Division!G157</f>
        <v>0.88134999999999997</v>
      </c>
      <c r="H155" s="62">
        <f t="shared" si="4"/>
        <v>0.17836273897997393</v>
      </c>
      <c r="I155" s="62"/>
      <c r="J155" s="39" t="str">
        <f>Division!BS157</f>
        <v>N&lt;5
N&lt;5</v>
      </c>
      <c r="K155" s="39" t="str">
        <f>Division!BX157</f>
        <v>tenured
large</v>
      </c>
      <c r="L155" s="39" t="str">
        <f>Division!CC157</f>
        <v xml:space="preserve">
</v>
      </c>
      <c r="M155" s="39" t="str">
        <f>Division!CH157</f>
        <v>men
small</v>
      </c>
      <c r="N155" s="39" t="str">
        <f>Division!CM157</f>
        <v xml:space="preserve">
</v>
      </c>
      <c r="P155" s="28"/>
      <c r="Q155" s="21" t="s">
        <v>313</v>
      </c>
      <c r="R155" s="39" t="str">
        <f>Division!CR157</f>
        <v xml:space="preserve">
</v>
      </c>
      <c r="S155" s="39" t="str">
        <f>Division!CW157</f>
        <v>+
large</v>
      </c>
      <c r="T155" s="39" t="str">
        <f>Division!DB157</f>
        <v>N&lt;5
N&lt;5</v>
      </c>
      <c r="U155" s="39" t="str">
        <f>Division!DG157</f>
        <v>-
large</v>
      </c>
      <c r="V155" s="39" t="str">
        <f>Division!DL157</f>
        <v>+
large</v>
      </c>
      <c r="W155" s="39" t="str">
        <f>Division!DQ157</f>
        <v>+
large</v>
      </c>
      <c r="X155" s="39" t="str">
        <f>Division!DV157</f>
        <v>+
small</v>
      </c>
      <c r="Y155" s="39" t="str">
        <f>Division!EA157</f>
        <v>-
small</v>
      </c>
      <c r="Z155" s="39" t="str">
        <f>Division!EF157</f>
        <v xml:space="preserve">
</v>
      </c>
      <c r="AA155" s="39" t="str">
        <f>Division!EK157</f>
        <v xml:space="preserve">
</v>
      </c>
    </row>
    <row r="156" spans="1:27" ht="13.5" hidden="1" customHeight="1" x14ac:dyDescent="0.25">
      <c r="A156" s="13" t="s">
        <v>314</v>
      </c>
      <c r="B156" s="21" t="s">
        <v>315</v>
      </c>
      <c r="C156" s="30">
        <f t="shared" si="5"/>
        <v>0.33368091762252333</v>
      </c>
      <c r="D156" s="4">
        <f>Division!C158</f>
        <v>2.73</v>
      </c>
      <c r="E156" s="4">
        <f>Division!D158</f>
        <v>1.097</v>
      </c>
      <c r="F156" s="4">
        <f>Division!F158</f>
        <v>2.41</v>
      </c>
      <c r="G156" s="4">
        <f>Division!G158</f>
        <v>0.95899999999999996</v>
      </c>
      <c r="H156" s="62">
        <f t="shared" si="4"/>
        <v>0.33368091762252333</v>
      </c>
      <c r="I156" s="62"/>
      <c r="J156" s="39" t="str">
        <f>Division!BS158</f>
        <v>N&lt;5
N&lt;5</v>
      </c>
      <c r="K156" s="39" t="str">
        <f>Division!BX158</f>
        <v>tenured
large</v>
      </c>
      <c r="L156" s="39" t="str">
        <f>Division!CC158</f>
        <v>full
moderate</v>
      </c>
      <c r="M156" s="39" t="str">
        <f>Division!CH158</f>
        <v>women
small</v>
      </c>
      <c r="N156" s="39" t="str">
        <f>Division!CM158</f>
        <v xml:space="preserve">
</v>
      </c>
      <c r="P156" s="28" t="s">
        <v>314</v>
      </c>
      <c r="Q156" s="21" t="s">
        <v>315</v>
      </c>
      <c r="R156" s="39" t="str">
        <f>Division!CR158</f>
        <v xml:space="preserve">
</v>
      </c>
      <c r="S156" s="39" t="str">
        <f>Division!CW158</f>
        <v>+
moderate</v>
      </c>
      <c r="T156" s="39" t="str">
        <f>Division!DB158</f>
        <v>N&lt;5
N&lt;5</v>
      </c>
      <c r="U156" s="39" t="str">
        <f>Division!DG158</f>
        <v>-
moderate</v>
      </c>
      <c r="V156" s="39" t="str">
        <f>Division!DL158</f>
        <v>+
small</v>
      </c>
      <c r="W156" s="39" t="str">
        <f>Division!DQ158</f>
        <v>+
large</v>
      </c>
      <c r="X156" s="39" t="str">
        <f>Division!DV158</f>
        <v xml:space="preserve">
</v>
      </c>
      <c r="Y156" s="39" t="str">
        <f>Division!EA158</f>
        <v>+
small</v>
      </c>
      <c r="Z156" s="39" t="str">
        <f>Division!EF158</f>
        <v xml:space="preserve">
</v>
      </c>
      <c r="AA156" s="39" t="str">
        <f>Division!EK158</f>
        <v xml:space="preserve">
</v>
      </c>
    </row>
    <row r="157" spans="1:27" ht="13.5" hidden="1" customHeight="1" x14ac:dyDescent="0.25">
      <c r="A157" s="13" t="s">
        <v>316</v>
      </c>
      <c r="B157" s="21" t="s">
        <v>317</v>
      </c>
      <c r="C157" s="30">
        <f t="shared" si="5"/>
        <v>0.1248699271592088</v>
      </c>
      <c r="D157" s="4">
        <f>Division!C159</f>
        <v>2.86</v>
      </c>
      <c r="E157" s="4">
        <f>Division!D159</f>
        <v>1.0249999999999999</v>
      </c>
      <c r="F157" s="4">
        <f>Division!F159</f>
        <v>2.74</v>
      </c>
      <c r="G157" s="4">
        <f>Division!G159</f>
        <v>0.96099999999999997</v>
      </c>
      <c r="H157" s="62">
        <f t="shared" si="4"/>
        <v>0.1248699271592088</v>
      </c>
      <c r="I157" s="62"/>
      <c r="J157" s="39" t="str">
        <f>Division!BS159</f>
        <v>N&lt;5
N&lt;5</v>
      </c>
      <c r="K157" s="39" t="str">
        <f>Division!BX159</f>
        <v>tenured
moderate</v>
      </c>
      <c r="L157" s="39" t="str">
        <f>Division!CC159</f>
        <v>full
small</v>
      </c>
      <c r="M157" s="39" t="str">
        <f>Division!CH159</f>
        <v>women
moderate</v>
      </c>
      <c r="N157" s="39" t="str">
        <f>Division!CM159</f>
        <v>foc
small</v>
      </c>
      <c r="P157" s="28" t="s">
        <v>316</v>
      </c>
      <c r="Q157" s="21" t="s">
        <v>317</v>
      </c>
      <c r="R157" s="39" t="str">
        <f>Division!CR159</f>
        <v xml:space="preserve">
</v>
      </c>
      <c r="S157" s="39" t="str">
        <f>Division!CW159</f>
        <v>+
moderate</v>
      </c>
      <c r="T157" s="39" t="str">
        <f>Division!DB159</f>
        <v>N&lt;5
N&lt;5</v>
      </c>
      <c r="U157" s="39" t="str">
        <f>Division!DG159</f>
        <v>-
moderate</v>
      </c>
      <c r="V157" s="39" t="str">
        <f>Division!DL159</f>
        <v>+
moderate</v>
      </c>
      <c r="W157" s="39" t="str">
        <f>Division!DQ159</f>
        <v>+
large</v>
      </c>
      <c r="X157" s="39" t="str">
        <f>Division!DV159</f>
        <v xml:space="preserve">
</v>
      </c>
      <c r="Y157" s="39" t="str">
        <f>Division!EA159</f>
        <v xml:space="preserve">
</v>
      </c>
      <c r="Z157" s="39" t="str">
        <f>Division!EF159</f>
        <v xml:space="preserve">
</v>
      </c>
      <c r="AA157" s="39" t="str">
        <f>Division!EK159</f>
        <v>+
moderate</v>
      </c>
    </row>
    <row r="158" spans="1:27" ht="13.5" hidden="1" customHeight="1" x14ac:dyDescent="0.25">
      <c r="A158" s="13" t="s">
        <v>318</v>
      </c>
      <c r="B158" s="21" t="s">
        <v>319</v>
      </c>
      <c r="C158" s="30">
        <f t="shared" si="5"/>
        <v>-2.9296874999999809E-2</v>
      </c>
      <c r="D158" s="4">
        <f>Division!C160</f>
        <v>3</v>
      </c>
      <c r="E158" s="4">
        <f>Division!D160</f>
        <v>0.96099999999999997</v>
      </c>
      <c r="F158" s="4">
        <f>Division!F160</f>
        <v>3.03</v>
      </c>
      <c r="G158" s="4">
        <f>Division!G160</f>
        <v>1.024</v>
      </c>
      <c r="H158" s="62" t="str">
        <f t="shared" si="4"/>
        <v/>
      </c>
      <c r="I158" s="62"/>
      <c r="J158" s="39" t="str">
        <f>Division!BS160</f>
        <v>N&lt;5
N&lt;5</v>
      </c>
      <c r="K158" s="39" t="str">
        <f>Division!BX160</f>
        <v>tenured
large</v>
      </c>
      <c r="L158" s="39" t="str">
        <f>Division!CC160</f>
        <v>assoc
small</v>
      </c>
      <c r="M158" s="39" t="str">
        <f>Division!CH160</f>
        <v>men
small</v>
      </c>
      <c r="N158" s="39" t="str">
        <f>Division!CM160</f>
        <v>white
small</v>
      </c>
      <c r="P158" s="28" t="s">
        <v>318</v>
      </c>
      <c r="Q158" s="21" t="s">
        <v>319</v>
      </c>
      <c r="R158" s="39" t="str">
        <f>Division!CR160</f>
        <v xml:space="preserve">
</v>
      </c>
      <c r="S158" s="39" t="str">
        <f>Division!CW160</f>
        <v>+
large</v>
      </c>
      <c r="T158" s="39" t="str">
        <f>Division!DB160</f>
        <v>N&lt;5
N&lt;5</v>
      </c>
      <c r="U158" s="39" t="str">
        <f>Division!DG160</f>
        <v>-
large</v>
      </c>
      <c r="V158" s="39" t="str">
        <f>Division!DL160</f>
        <v>+
large</v>
      </c>
      <c r="W158" s="39" t="str">
        <f>Division!DQ160</f>
        <v>+
large</v>
      </c>
      <c r="X158" s="39" t="str">
        <f>Division!DV160</f>
        <v>+
small</v>
      </c>
      <c r="Y158" s="39" t="str">
        <f>Division!EA160</f>
        <v>-
small</v>
      </c>
      <c r="Z158" s="39" t="str">
        <f>Division!EF160</f>
        <v xml:space="preserve">
</v>
      </c>
      <c r="AA158" s="39" t="str">
        <f>Division!EK160</f>
        <v xml:space="preserve">-
</v>
      </c>
    </row>
    <row r="159" spans="1:27" ht="13.5" hidden="1" customHeight="1" x14ac:dyDescent="0.25">
      <c r="A159" s="13" t="s">
        <v>320</v>
      </c>
      <c r="B159" s="21" t="s">
        <v>321</v>
      </c>
      <c r="C159" s="30">
        <f t="shared" si="5"/>
        <v>-5.6980056980056613E-2</v>
      </c>
      <c r="D159" s="4">
        <f>Division!C161</f>
        <v>3.2</v>
      </c>
      <c r="E159" s="4">
        <f>Division!D161</f>
        <v>1.1120000000000001</v>
      </c>
      <c r="F159" s="4">
        <f>Division!F161</f>
        <v>3.26</v>
      </c>
      <c r="G159" s="4">
        <f>Division!G161</f>
        <v>1.0529999999999999</v>
      </c>
      <c r="H159" s="62" t="str">
        <f t="shared" si="4"/>
        <v/>
      </c>
      <c r="I159" s="62"/>
      <c r="J159" s="39" t="str">
        <f>Division!BS161</f>
        <v>N&lt;5
N&lt;5</v>
      </c>
      <c r="K159" s="39" t="str">
        <f>Division!BX161</f>
        <v>tenured
large</v>
      </c>
      <c r="L159" s="39" t="str">
        <f>Division!CC161</f>
        <v xml:space="preserve">
</v>
      </c>
      <c r="M159" s="39" t="str">
        <f>Division!CH161</f>
        <v>men
moderate</v>
      </c>
      <c r="N159" s="39" t="str">
        <f>Division!CM161</f>
        <v xml:space="preserve">
</v>
      </c>
      <c r="P159" s="28" t="s">
        <v>320</v>
      </c>
      <c r="Q159" s="21" t="s">
        <v>321</v>
      </c>
      <c r="R159" s="39" t="str">
        <f>Division!CR161</f>
        <v>+
small</v>
      </c>
      <c r="S159" s="39" t="str">
        <f>Division!CW161</f>
        <v>+
large</v>
      </c>
      <c r="T159" s="39" t="str">
        <f>Division!DB161</f>
        <v>N&lt;5
N&lt;5</v>
      </c>
      <c r="U159" s="39" t="str">
        <f>Division!DG161</f>
        <v>-
moderate</v>
      </c>
      <c r="V159" s="39" t="str">
        <f>Division!DL161</f>
        <v>+
large</v>
      </c>
      <c r="W159" s="39" t="str">
        <f>Division!DQ161</f>
        <v>+
large</v>
      </c>
      <c r="X159" s="39" t="str">
        <f>Division!DV161</f>
        <v>+
moderate</v>
      </c>
      <c r="Y159" s="39" t="str">
        <f>Division!EA161</f>
        <v>-
small</v>
      </c>
      <c r="Z159" s="39" t="str">
        <f>Division!EF161</f>
        <v>+
small</v>
      </c>
      <c r="AA159" s="39" t="str">
        <f>Division!EK161</f>
        <v>+
small</v>
      </c>
    </row>
    <row r="160" spans="1:27" s="35" customFormat="1" ht="13.5" customHeight="1" x14ac:dyDescent="0.25">
      <c r="A160" s="43"/>
      <c r="B160" s="41" t="s">
        <v>322</v>
      </c>
      <c r="C160" s="37">
        <f t="shared" si="5"/>
        <v>0.21080973040339554</v>
      </c>
      <c r="D160" s="44">
        <f>Division!C162</f>
        <v>3.0283000000000002</v>
      </c>
      <c r="E160" s="44">
        <f>Division!D162</f>
        <v>0.84155999999999997</v>
      </c>
      <c r="F160" s="44">
        <f>Division!F162</f>
        <v>2.8490000000000002</v>
      </c>
      <c r="G160" s="44">
        <f>Division!G162</f>
        <v>0.85053000000000001</v>
      </c>
      <c r="H160" s="65">
        <f t="shared" si="4"/>
        <v>0.21080973040339554</v>
      </c>
      <c r="I160" s="65"/>
      <c r="J160" s="38" t="str">
        <f>Division!BS162</f>
        <v>N&lt;5
N&lt;5</v>
      </c>
      <c r="K160" s="38" t="str">
        <f>Division!BX162</f>
        <v>tenured
moderate</v>
      </c>
      <c r="L160" s="38" t="str">
        <f>Division!CC162</f>
        <v xml:space="preserve">
</v>
      </c>
      <c r="M160" s="38" t="str">
        <f>Division!CH162</f>
        <v xml:space="preserve">
</v>
      </c>
      <c r="N160" s="38" t="str">
        <f>Division!CM162</f>
        <v xml:space="preserve">
</v>
      </c>
      <c r="P160" s="36"/>
      <c r="Q160" s="41" t="s">
        <v>322</v>
      </c>
      <c r="R160" s="38" t="str">
        <f>Division!CR162</f>
        <v>-
small</v>
      </c>
      <c r="S160" s="38" t="str">
        <f>Division!CW162</f>
        <v>+
moderate</v>
      </c>
      <c r="T160" s="38" t="str">
        <f>Division!DB162</f>
        <v>N&lt;5
N&lt;5</v>
      </c>
      <c r="U160" s="38" t="str">
        <f>Division!DG162</f>
        <v>-
large</v>
      </c>
      <c r="V160" s="38" t="str">
        <f>Division!DL162</f>
        <v>+
moderate</v>
      </c>
      <c r="W160" s="38" t="str">
        <f>Division!DQ162</f>
        <v>+
moderate</v>
      </c>
      <c r="X160" s="38" t="str">
        <f>Division!DV162</f>
        <v xml:space="preserve">
</v>
      </c>
      <c r="Y160" s="38" t="str">
        <f>Division!EA162</f>
        <v>-
small</v>
      </c>
      <c r="Z160" s="38" t="str">
        <f>Division!EF162</f>
        <v xml:space="preserve">
</v>
      </c>
      <c r="AA160" s="38" t="str">
        <f>Division!EK162</f>
        <v>-
small</v>
      </c>
    </row>
    <row r="161" spans="1:27" ht="13.5" hidden="1" customHeight="1" x14ac:dyDescent="0.25">
      <c r="A161" s="13" t="s">
        <v>323</v>
      </c>
      <c r="B161" s="21" t="s">
        <v>324</v>
      </c>
      <c r="C161" s="30">
        <f t="shared" si="5"/>
        <v>0.23008849557522146</v>
      </c>
      <c r="D161" s="4">
        <f>Division!C163</f>
        <v>3.29</v>
      </c>
      <c r="E161" s="4">
        <f>Division!D163</f>
        <v>1.0609999999999999</v>
      </c>
      <c r="F161" s="4">
        <f>Division!F163</f>
        <v>3.03</v>
      </c>
      <c r="G161" s="4">
        <f>Division!G163</f>
        <v>1.1299999999999999</v>
      </c>
      <c r="H161" s="62">
        <f t="shared" si="4"/>
        <v>0.23008849557522146</v>
      </c>
      <c r="I161" s="62"/>
      <c r="J161" s="39" t="str">
        <f>Division!BS163</f>
        <v>N&lt;5
N&lt;5</v>
      </c>
      <c r="K161" s="39" t="str">
        <f>Division!BX163</f>
        <v>tenured
small</v>
      </c>
      <c r="L161" s="39" t="str">
        <f>Division!CC163</f>
        <v>assoc
moderate</v>
      </c>
      <c r="M161" s="39" t="str">
        <f>Division!CH163</f>
        <v xml:space="preserve">
</v>
      </c>
      <c r="N161" s="39" t="str">
        <f>Division!CM163</f>
        <v xml:space="preserve">
</v>
      </c>
      <c r="P161" s="28" t="s">
        <v>323</v>
      </c>
      <c r="Q161" s="21" t="s">
        <v>324</v>
      </c>
      <c r="R161" s="39" t="str">
        <f>Division!CR163</f>
        <v>-
small</v>
      </c>
      <c r="S161" s="39" t="str">
        <f>Division!CW163</f>
        <v xml:space="preserve">
</v>
      </c>
      <c r="T161" s="39" t="str">
        <f>Division!DB163</f>
        <v>N&lt;5
N&lt;5</v>
      </c>
      <c r="U161" s="39" t="str">
        <f>Division!DG163</f>
        <v>-
moderate</v>
      </c>
      <c r="V161" s="39" t="str">
        <f>Division!DL163</f>
        <v>+
large</v>
      </c>
      <c r="W161" s="39" t="str">
        <f>Division!DQ163</f>
        <v>-
moderate</v>
      </c>
      <c r="X161" s="39" t="str">
        <f>Division!DV163</f>
        <v>-
small</v>
      </c>
      <c r="Y161" s="39" t="str">
        <f>Division!EA163</f>
        <v>-
small</v>
      </c>
      <c r="Z161" s="39" t="str">
        <f>Division!EF163</f>
        <v>-
small</v>
      </c>
      <c r="AA161" s="39" t="str">
        <f>Division!EK163</f>
        <v>-
moderate</v>
      </c>
    </row>
    <row r="162" spans="1:27" ht="13.5" hidden="1" customHeight="1" x14ac:dyDescent="0.25">
      <c r="A162" s="13" t="s">
        <v>325</v>
      </c>
      <c r="B162" s="21" t="s">
        <v>326</v>
      </c>
      <c r="C162" s="30">
        <f t="shared" si="5"/>
        <v>0.10956175298804813</v>
      </c>
      <c r="D162" s="4">
        <f>Division!C164</f>
        <v>2.91</v>
      </c>
      <c r="E162" s="4">
        <f>Division!D164</f>
        <v>1.03</v>
      </c>
      <c r="F162" s="4">
        <f>Division!F164</f>
        <v>2.8</v>
      </c>
      <c r="G162" s="4">
        <f>Division!G164</f>
        <v>1.004</v>
      </c>
      <c r="H162" s="62">
        <f t="shared" si="4"/>
        <v>0.10956175298804813</v>
      </c>
      <c r="I162" s="62"/>
      <c r="J162" s="39" t="str">
        <f>Division!BS164</f>
        <v>N&lt;5
N&lt;5</v>
      </c>
      <c r="K162" s="39" t="str">
        <f>Division!BX164</f>
        <v>tenured
moderate</v>
      </c>
      <c r="L162" s="39" t="str">
        <f>Division!CC164</f>
        <v>full
large</v>
      </c>
      <c r="M162" s="39" t="str">
        <f>Division!CH164</f>
        <v xml:space="preserve">
</v>
      </c>
      <c r="N162" s="39" t="str">
        <f>Division!CM164</f>
        <v>foc
small</v>
      </c>
      <c r="P162" s="28" t="s">
        <v>325</v>
      </c>
      <c r="Q162" s="21" t="s">
        <v>326</v>
      </c>
      <c r="R162" s="39" t="str">
        <f>Division!CR164</f>
        <v xml:space="preserve">
</v>
      </c>
      <c r="S162" s="39" t="str">
        <f>Division!CW164</f>
        <v>+
small</v>
      </c>
      <c r="T162" s="39" t="str">
        <f>Division!DB164</f>
        <v>N&lt;5
N&lt;5</v>
      </c>
      <c r="U162" s="39" t="str">
        <f>Division!DG164</f>
        <v>-
small</v>
      </c>
      <c r="V162" s="39" t="str">
        <f>Division!DL164</f>
        <v xml:space="preserve">
</v>
      </c>
      <c r="W162" s="39" t="str">
        <f>Division!DQ164</f>
        <v>+
moderate</v>
      </c>
      <c r="X162" s="39" t="str">
        <f>Division!DV164</f>
        <v xml:space="preserve">
</v>
      </c>
      <c r="Y162" s="39" t="str">
        <f>Division!EA164</f>
        <v>+
small</v>
      </c>
      <c r="Z162" s="39" t="str">
        <f>Division!EF164</f>
        <v xml:space="preserve">
</v>
      </c>
      <c r="AA162" s="39" t="str">
        <f>Division!EK164</f>
        <v>+
small</v>
      </c>
    </row>
    <row r="163" spans="1:27" ht="13.5" hidden="1" customHeight="1" x14ac:dyDescent="0.25">
      <c r="A163" s="13" t="s">
        <v>327</v>
      </c>
      <c r="B163" s="21" t="s">
        <v>328</v>
      </c>
      <c r="C163" s="30">
        <f t="shared" si="5"/>
        <v>0.25844930417495054</v>
      </c>
      <c r="D163" s="4">
        <f>Division!C165</f>
        <v>2.85</v>
      </c>
      <c r="E163" s="4">
        <f>Division!D165</f>
        <v>1.075</v>
      </c>
      <c r="F163" s="4">
        <f>Division!F165</f>
        <v>2.59</v>
      </c>
      <c r="G163" s="4">
        <f>Division!G165</f>
        <v>1.006</v>
      </c>
      <c r="H163" s="62">
        <f t="shared" si="4"/>
        <v>0.25844930417495054</v>
      </c>
      <c r="I163" s="62"/>
      <c r="J163" s="39" t="str">
        <f>Division!BS165</f>
        <v>N&lt;5
N&lt;5</v>
      </c>
      <c r="K163" s="39" t="str">
        <f>Division!BX165</f>
        <v>tenured
moderate</v>
      </c>
      <c r="L163" s="39" t="str">
        <f>Division!CC165</f>
        <v>full
small</v>
      </c>
      <c r="M163" s="39" t="str">
        <f>Division!CH165</f>
        <v xml:space="preserve">
</v>
      </c>
      <c r="N163" s="39" t="str">
        <f>Division!CM165</f>
        <v>foc
small</v>
      </c>
      <c r="P163" s="28" t="s">
        <v>327</v>
      </c>
      <c r="Q163" s="21" t="s">
        <v>328</v>
      </c>
      <c r="R163" s="39" t="str">
        <f>Division!CR165</f>
        <v xml:space="preserve">
</v>
      </c>
      <c r="S163" s="39" t="str">
        <f>Division!CW165</f>
        <v>+
small</v>
      </c>
      <c r="T163" s="39" t="str">
        <f>Division!DB165</f>
        <v>N&lt;5
N&lt;5</v>
      </c>
      <c r="U163" s="39" t="str">
        <f>Division!DG165</f>
        <v>-
large</v>
      </c>
      <c r="V163" s="39" t="str">
        <f>Division!DL165</f>
        <v>+
small</v>
      </c>
      <c r="W163" s="39" t="str">
        <f>Division!DQ165</f>
        <v>+
small</v>
      </c>
      <c r="X163" s="39" t="str">
        <f>Division!DV165</f>
        <v xml:space="preserve">
</v>
      </c>
      <c r="Y163" s="39" t="str">
        <f>Division!EA165</f>
        <v>-
small</v>
      </c>
      <c r="Z163" s="39" t="str">
        <f>Division!EF165</f>
        <v xml:space="preserve">
</v>
      </c>
      <c r="AA163" s="39" t="str">
        <f>Division!EK165</f>
        <v xml:space="preserve">
</v>
      </c>
    </row>
    <row r="164" spans="1:27" ht="13.5" hidden="1" customHeight="1" x14ac:dyDescent="0.25">
      <c r="A164" s="13" t="s">
        <v>329</v>
      </c>
      <c r="B164" s="21" t="s">
        <v>330</v>
      </c>
      <c r="C164" s="30">
        <f t="shared" si="5"/>
        <v>0.10214504596527078</v>
      </c>
      <c r="D164" s="4">
        <f>Division!C166</f>
        <v>2.92</v>
      </c>
      <c r="E164" s="4">
        <f>Division!D166</f>
        <v>1.036</v>
      </c>
      <c r="F164" s="4">
        <f>Division!F166</f>
        <v>2.82</v>
      </c>
      <c r="G164" s="4">
        <f>Division!G166</f>
        <v>0.97899999999999998</v>
      </c>
      <c r="H164" s="62">
        <f t="shared" si="4"/>
        <v>0.10214504596527078</v>
      </c>
      <c r="I164" s="62"/>
      <c r="J164" s="39" t="str">
        <f>Division!BS166</f>
        <v>N&lt;5
N&lt;5</v>
      </c>
      <c r="K164" s="39" t="str">
        <f>Division!BX166</f>
        <v>tenured
large</v>
      </c>
      <c r="L164" s="39" t="str">
        <f>Division!CC166</f>
        <v>full
small</v>
      </c>
      <c r="M164" s="39" t="str">
        <f>Division!CH166</f>
        <v xml:space="preserve">
</v>
      </c>
      <c r="N164" s="39" t="str">
        <f>Division!CM166</f>
        <v>foc
small</v>
      </c>
      <c r="P164" s="28" t="s">
        <v>329</v>
      </c>
      <c r="Q164" s="21" t="s">
        <v>330</v>
      </c>
      <c r="R164" s="39" t="str">
        <f>Division!CR166</f>
        <v xml:space="preserve">
</v>
      </c>
      <c r="S164" s="39" t="str">
        <f>Division!CW166</f>
        <v>+
moderate</v>
      </c>
      <c r="T164" s="39" t="str">
        <f>Division!DB166</f>
        <v>N&lt;5
N&lt;5</v>
      </c>
      <c r="U164" s="39" t="str">
        <f>Division!DG166</f>
        <v>-
moderate</v>
      </c>
      <c r="V164" s="39" t="str">
        <f>Division!DL166</f>
        <v>+
small</v>
      </c>
      <c r="W164" s="39" t="str">
        <f>Division!DQ166</f>
        <v>+
large</v>
      </c>
      <c r="X164" s="39" t="str">
        <f>Division!DV166</f>
        <v xml:space="preserve">
</v>
      </c>
      <c r="Y164" s="39" t="str">
        <f>Division!EA166</f>
        <v>-
small</v>
      </c>
      <c r="Z164" s="39" t="str">
        <f>Division!EF166</f>
        <v xml:space="preserve">
</v>
      </c>
      <c r="AA164" s="39" t="str">
        <f>Division!EK166</f>
        <v>-
moderate</v>
      </c>
    </row>
    <row r="165" spans="1:27" ht="13.5" customHeight="1" x14ac:dyDescent="0.25">
      <c r="A165" s="13"/>
      <c r="B165" s="21" t="s">
        <v>331</v>
      </c>
      <c r="C165" s="30">
        <f t="shared" si="5"/>
        <v>0.36795782824764289</v>
      </c>
      <c r="D165" s="4">
        <f>Division!C167</f>
        <v>3.0169999999999999</v>
      </c>
      <c r="E165" s="4">
        <f>Division!D167</f>
        <v>0.96299999999999997</v>
      </c>
      <c r="F165" s="4">
        <f>Division!F167</f>
        <v>2.7000999999999999</v>
      </c>
      <c r="G165" s="4">
        <f>Division!G167</f>
        <v>0.86124000000000001</v>
      </c>
      <c r="H165" s="62">
        <f t="shared" si="4"/>
        <v>0.36795782824764289</v>
      </c>
      <c r="I165" s="62"/>
      <c r="J165" s="39" t="str">
        <f>Division!BS167</f>
        <v>N&lt;5
N&lt;5</v>
      </c>
      <c r="K165" s="39" t="str">
        <f>Division!BX167</f>
        <v>tenured
large</v>
      </c>
      <c r="L165" s="39" t="str">
        <f>Division!CC167</f>
        <v xml:space="preserve">
</v>
      </c>
      <c r="M165" s="39" t="str">
        <f>Division!CH167</f>
        <v>men
moderate</v>
      </c>
      <c r="N165" s="39" t="str">
        <f>Division!CM167</f>
        <v xml:space="preserve">
</v>
      </c>
      <c r="P165" s="28"/>
      <c r="Q165" s="21" t="s">
        <v>331</v>
      </c>
      <c r="R165" s="39" t="str">
        <f>Division!CR167</f>
        <v>-
small</v>
      </c>
      <c r="S165" s="39" t="str">
        <f>Division!CW167</f>
        <v>+
small</v>
      </c>
      <c r="T165" s="39" t="str">
        <f>Division!DB167</f>
        <v>N&lt;5
N&lt;5</v>
      </c>
      <c r="U165" s="39" t="str">
        <f>Division!DG167</f>
        <v>-
large</v>
      </c>
      <c r="V165" s="39" t="str">
        <f>Division!DL167</f>
        <v>+
large</v>
      </c>
      <c r="W165" s="39" t="str">
        <f>Division!DQ167</f>
        <v xml:space="preserve">
</v>
      </c>
      <c r="X165" s="39" t="str">
        <f>Division!DV167</f>
        <v>+
small</v>
      </c>
      <c r="Y165" s="39" t="str">
        <f>Division!EA167</f>
        <v>-
large</v>
      </c>
      <c r="Z165" s="39" t="str">
        <f>Division!EF167</f>
        <v>-
small</v>
      </c>
      <c r="AA165" s="39" t="str">
        <f>Division!EK167</f>
        <v>-
large</v>
      </c>
    </row>
    <row r="166" spans="1:27" ht="13.5" hidden="1" customHeight="1" x14ac:dyDescent="0.25">
      <c r="A166" s="13" t="s">
        <v>332</v>
      </c>
      <c r="B166" s="21" t="s">
        <v>333</v>
      </c>
      <c r="C166" s="30">
        <f t="shared" si="5"/>
        <v>0.36745406824146976</v>
      </c>
      <c r="D166" s="4">
        <f>Division!C168</f>
        <v>3.23</v>
      </c>
      <c r="E166" s="4">
        <f>Division!D168</f>
        <v>1.127</v>
      </c>
      <c r="F166" s="4">
        <f>Division!F168</f>
        <v>2.81</v>
      </c>
      <c r="G166" s="4">
        <f>Division!G168</f>
        <v>1.143</v>
      </c>
      <c r="H166" s="62">
        <f t="shared" si="4"/>
        <v>0.36745406824146976</v>
      </c>
      <c r="I166" s="62"/>
      <c r="J166" s="39" t="str">
        <f>Division!BS168</f>
        <v>N&lt;5
N&lt;5</v>
      </c>
      <c r="K166" s="39" t="str">
        <f>Division!BX168</f>
        <v>tenured
large</v>
      </c>
      <c r="L166" s="39" t="str">
        <f>Division!CC168</f>
        <v xml:space="preserve">
</v>
      </c>
      <c r="M166" s="39" t="str">
        <f>Division!CH168</f>
        <v xml:space="preserve">
</v>
      </c>
      <c r="N166" s="39" t="str">
        <f>Division!CM168</f>
        <v>white
small</v>
      </c>
      <c r="P166" s="28" t="s">
        <v>332</v>
      </c>
      <c r="Q166" s="21" t="s">
        <v>333</v>
      </c>
      <c r="R166" s="39" t="str">
        <f>Division!CR168</f>
        <v>-
small</v>
      </c>
      <c r="S166" s="39" t="str">
        <f>Division!CW168</f>
        <v>+
small</v>
      </c>
      <c r="T166" s="39" t="str">
        <f>Division!DB168</f>
        <v>N&lt;5
N&lt;5</v>
      </c>
      <c r="U166" s="39" t="str">
        <f>Division!DG168</f>
        <v>-
large</v>
      </c>
      <c r="V166" s="39" t="str">
        <f>Division!DL168</f>
        <v>N&lt;5
N&lt;5</v>
      </c>
      <c r="W166" s="39" t="str">
        <f>Division!DQ168</f>
        <v>+
small</v>
      </c>
      <c r="X166" s="39" t="str">
        <f>Division!DV168</f>
        <v>-
small</v>
      </c>
      <c r="Y166" s="39" t="str">
        <f>Division!EA168</f>
        <v>-
moderate</v>
      </c>
      <c r="Z166" s="39" t="str">
        <f>Division!EF168</f>
        <v>-
small</v>
      </c>
      <c r="AA166" s="39" t="str">
        <f>Division!EK168</f>
        <v>-
moderate</v>
      </c>
    </row>
    <row r="167" spans="1:27" ht="13.5" hidden="1" customHeight="1" x14ac:dyDescent="0.25">
      <c r="A167" s="13" t="s">
        <v>334</v>
      </c>
      <c r="B167" s="21" t="s">
        <v>335</v>
      </c>
      <c r="C167" s="30">
        <f t="shared" si="5"/>
        <v>0.34653465346534662</v>
      </c>
      <c r="D167" s="4">
        <f>Division!C169</f>
        <v>2.93</v>
      </c>
      <c r="E167" s="4">
        <f>Division!D169</f>
        <v>1.286</v>
      </c>
      <c r="F167" s="4">
        <f>Division!F169</f>
        <v>2.58</v>
      </c>
      <c r="G167" s="4">
        <f>Division!G169</f>
        <v>1.01</v>
      </c>
      <c r="H167" s="62">
        <f t="shared" si="4"/>
        <v>0.34653465346534662</v>
      </c>
      <c r="I167" s="62"/>
      <c r="J167" s="39" t="str">
        <f>Division!BS169</f>
        <v>N&lt;5
N&lt;5</v>
      </c>
      <c r="K167" s="39" t="str">
        <f>Division!BX169</f>
        <v>tenured
moderate</v>
      </c>
      <c r="L167" s="39" t="str">
        <f>Division!CC169</f>
        <v xml:space="preserve">
</v>
      </c>
      <c r="M167" s="39" t="str">
        <f>Division!CH169</f>
        <v xml:space="preserve">
</v>
      </c>
      <c r="N167" s="39" t="str">
        <f>Division!CM169</f>
        <v xml:space="preserve">
</v>
      </c>
      <c r="P167" s="28" t="s">
        <v>334</v>
      </c>
      <c r="Q167" s="21" t="s">
        <v>335</v>
      </c>
      <c r="R167" s="39" t="str">
        <f>Division!CR169</f>
        <v xml:space="preserve">
</v>
      </c>
      <c r="S167" s="39" t="str">
        <f>Division!CW169</f>
        <v>+
small</v>
      </c>
      <c r="T167" s="39" t="str">
        <f>Division!DB169</f>
        <v>N&lt;5
N&lt;5</v>
      </c>
      <c r="U167" s="39" t="str">
        <f>Division!DG169</f>
        <v>-
large</v>
      </c>
      <c r="V167" s="39" t="str">
        <f>Division!DL169</f>
        <v>+
large</v>
      </c>
      <c r="W167" s="39" t="str">
        <f>Division!DQ169</f>
        <v xml:space="preserve">
</v>
      </c>
      <c r="X167" s="39" t="str">
        <f>Division!DV169</f>
        <v>+
small</v>
      </c>
      <c r="Y167" s="39" t="str">
        <f>Division!EA169</f>
        <v>-
small</v>
      </c>
      <c r="Z167" s="39" t="str">
        <f>Division!EF169</f>
        <v xml:space="preserve">
</v>
      </c>
      <c r="AA167" s="39" t="str">
        <f>Division!EK169</f>
        <v>-
moderate</v>
      </c>
    </row>
    <row r="168" spans="1:27" ht="13.5" hidden="1" customHeight="1" x14ac:dyDescent="0.25">
      <c r="A168" s="13" t="s">
        <v>336</v>
      </c>
      <c r="B168" s="21" t="s">
        <v>337</v>
      </c>
      <c r="C168" s="30">
        <f t="shared" si="5"/>
        <v>0.22105263157894733</v>
      </c>
      <c r="D168" s="4">
        <f>Division!C170</f>
        <v>2.9</v>
      </c>
      <c r="E168" s="4">
        <f>Division!D170</f>
        <v>1.1140000000000001</v>
      </c>
      <c r="F168" s="4">
        <f>Division!F170</f>
        <v>2.69</v>
      </c>
      <c r="G168" s="4">
        <f>Division!G170</f>
        <v>0.95</v>
      </c>
      <c r="H168" s="62">
        <f t="shared" si="4"/>
        <v>0.22105263157894733</v>
      </c>
      <c r="I168" s="62"/>
      <c r="J168" s="39" t="str">
        <f>Division!BS170</f>
        <v>N&lt;5
N&lt;5</v>
      </c>
      <c r="K168" s="39" t="str">
        <f>Division!BX170</f>
        <v>tenured
moderate</v>
      </c>
      <c r="L168" s="39" t="str">
        <f>Division!CC170</f>
        <v>assoc
small</v>
      </c>
      <c r="M168" s="39" t="str">
        <f>Division!CH170</f>
        <v>men
large</v>
      </c>
      <c r="N168" s="39" t="str">
        <f>Division!CM170</f>
        <v>foc
small</v>
      </c>
      <c r="P168" s="28" t="s">
        <v>336</v>
      </c>
      <c r="Q168" s="21" t="s">
        <v>337</v>
      </c>
      <c r="R168" s="39" t="str">
        <f>Division!CR170</f>
        <v>-
small</v>
      </c>
      <c r="S168" s="39" t="str">
        <f>Division!CW170</f>
        <v>+
small</v>
      </c>
      <c r="T168" s="39" t="str">
        <f>Division!DB170</f>
        <v>N&lt;5
N&lt;5</v>
      </c>
      <c r="U168" s="39" t="str">
        <f>Division!DG170</f>
        <v>-
large</v>
      </c>
      <c r="V168" s="39" t="str">
        <f>Division!DL170</f>
        <v>+
small</v>
      </c>
      <c r="W168" s="39" t="str">
        <f>Division!DQ170</f>
        <v xml:space="preserve">
</v>
      </c>
      <c r="X168" s="39" t="str">
        <f>Division!DV170</f>
        <v>+
small</v>
      </c>
      <c r="Y168" s="39" t="str">
        <f>Division!EA170</f>
        <v>-
large</v>
      </c>
      <c r="Z168" s="39" t="str">
        <f>Division!EF170</f>
        <v>-
small</v>
      </c>
      <c r="AA168" s="39" t="str">
        <f>Division!EK170</f>
        <v>-
small</v>
      </c>
    </row>
    <row r="169" spans="1:27" s="35" customFormat="1" ht="13.5" customHeight="1" x14ac:dyDescent="0.25">
      <c r="A169" s="43"/>
      <c r="B169" s="41" t="s">
        <v>338</v>
      </c>
      <c r="C169" s="37">
        <f t="shared" si="5"/>
        <v>0.32968142009711032</v>
      </c>
      <c r="D169" s="44">
        <f>Division!C171</f>
        <v>3.2147999999999999</v>
      </c>
      <c r="E169" s="44">
        <f>Division!D171</f>
        <v>0.87517999999999996</v>
      </c>
      <c r="F169" s="44">
        <f>Division!F171</f>
        <v>2.9207999999999998</v>
      </c>
      <c r="G169" s="44">
        <f>Division!G171</f>
        <v>0.89176999999999995</v>
      </c>
      <c r="H169" s="65">
        <f t="shared" si="4"/>
        <v>0.32968142009711032</v>
      </c>
      <c r="I169" s="65"/>
      <c r="J169" s="38" t="str">
        <f>Division!BS171</f>
        <v>N&lt;5
N&lt;5</v>
      </c>
      <c r="K169" s="38" t="str">
        <f>Division!BX171</f>
        <v>tenured
large</v>
      </c>
      <c r="L169" s="38" t="str">
        <f>Division!CC171</f>
        <v>full
small</v>
      </c>
      <c r="M169" s="38" t="str">
        <f>Division!CH171</f>
        <v xml:space="preserve">
</v>
      </c>
      <c r="N169" s="38" t="str">
        <f>Division!CM171</f>
        <v xml:space="preserve">
</v>
      </c>
      <c r="P169" s="36"/>
      <c r="Q169" s="41" t="s">
        <v>338</v>
      </c>
      <c r="R169" s="38" t="str">
        <f>Division!CR171</f>
        <v>-
small</v>
      </c>
      <c r="S169" s="38" t="str">
        <f>Division!CW171</f>
        <v>+
small</v>
      </c>
      <c r="T169" s="38" t="str">
        <f>Division!DB171</f>
        <v>N&lt;5
N&lt;5</v>
      </c>
      <c r="U169" s="38" t="str">
        <f>Division!DG171</f>
        <v>-
large</v>
      </c>
      <c r="V169" s="38" t="str">
        <f>Division!DL171</f>
        <v>+
moderate</v>
      </c>
      <c r="W169" s="38" t="str">
        <f>Division!DQ171</f>
        <v>+
small</v>
      </c>
      <c r="X169" s="38" t="str">
        <f>Division!DV171</f>
        <v>-
small</v>
      </c>
      <c r="Y169" s="38" t="str">
        <f>Division!EA171</f>
        <v>-
small</v>
      </c>
      <c r="Z169" s="38" t="str">
        <f>Division!EF171</f>
        <v>-
small</v>
      </c>
      <c r="AA169" s="38" t="str">
        <f>Division!EK171</f>
        <v xml:space="preserve">
</v>
      </c>
    </row>
    <row r="170" spans="1:27" ht="13.5" hidden="1" customHeight="1" x14ac:dyDescent="0.25">
      <c r="A170" s="13" t="s">
        <v>339</v>
      </c>
      <c r="B170" s="21" t="s">
        <v>340</v>
      </c>
      <c r="C170" s="30">
        <f t="shared" si="5"/>
        <v>0.44298605414273995</v>
      </c>
      <c r="D170" s="4">
        <f>Division!C172</f>
        <v>3.42</v>
      </c>
      <c r="E170" s="4">
        <f>Division!D172</f>
        <v>1.0329999999999999</v>
      </c>
      <c r="F170" s="4">
        <f>Division!F172</f>
        <v>2.88</v>
      </c>
      <c r="G170" s="4">
        <f>Division!G172</f>
        <v>1.2190000000000001</v>
      </c>
      <c r="H170" s="62">
        <f t="shared" si="4"/>
        <v>0.44298605414273995</v>
      </c>
      <c r="I170" s="62"/>
      <c r="J170" s="39" t="str">
        <f>Division!BS172</f>
        <v>N&lt;5
N&lt;5</v>
      </c>
      <c r="K170" s="39" t="str">
        <f>Division!BX172</f>
        <v>tenured
large</v>
      </c>
      <c r="L170" s="39" t="str">
        <f>Division!CC172</f>
        <v>assoc
small</v>
      </c>
      <c r="M170" s="39" t="str">
        <f>Division!CH172</f>
        <v>men
small</v>
      </c>
      <c r="N170" s="39" t="str">
        <f>Division!CM172</f>
        <v>foc
small</v>
      </c>
      <c r="P170" s="28" t="s">
        <v>339</v>
      </c>
      <c r="Q170" s="21" t="s">
        <v>340</v>
      </c>
      <c r="R170" s="39" t="str">
        <f>Division!CR172</f>
        <v>-
moderate</v>
      </c>
      <c r="S170" s="39" t="str">
        <f>Division!CW172</f>
        <v xml:space="preserve">
</v>
      </c>
      <c r="T170" s="39" t="str">
        <f>Division!DB172</f>
        <v>N&lt;5
N&lt;5</v>
      </c>
      <c r="U170" s="39" t="str">
        <f>Division!DG172</f>
        <v>-
large</v>
      </c>
      <c r="V170" s="39" t="str">
        <f>Division!DL172</f>
        <v>+
small</v>
      </c>
      <c r="W170" s="39" t="str">
        <f>Division!DQ172</f>
        <v xml:space="preserve">
</v>
      </c>
      <c r="X170" s="39" t="str">
        <f>Division!DV172</f>
        <v>-
small</v>
      </c>
      <c r="Y170" s="39" t="str">
        <f>Division!EA172</f>
        <v>-
moderate</v>
      </c>
      <c r="Z170" s="39" t="str">
        <f>Division!EF172</f>
        <v>-
moderate</v>
      </c>
      <c r="AA170" s="39" t="str">
        <f>Division!EK172</f>
        <v xml:space="preserve">
</v>
      </c>
    </row>
    <row r="171" spans="1:27" ht="13.5" hidden="1" customHeight="1" x14ac:dyDescent="0.25">
      <c r="A171" s="13" t="s">
        <v>341</v>
      </c>
      <c r="B171" s="21" t="s">
        <v>342</v>
      </c>
      <c r="C171" s="30">
        <f t="shared" si="5"/>
        <v>-0.10044642857142841</v>
      </c>
      <c r="D171" s="4">
        <f>Division!C173</f>
        <v>3.06</v>
      </c>
      <c r="E171" s="4">
        <f>Division!D173</f>
        <v>1.0449999999999999</v>
      </c>
      <c r="F171" s="4">
        <f>Division!F173</f>
        <v>3.15</v>
      </c>
      <c r="G171" s="4">
        <f>Division!G173</f>
        <v>0.89600000000000002</v>
      </c>
      <c r="H171" s="62">
        <f t="shared" si="4"/>
        <v>-0.10044642857142841</v>
      </c>
      <c r="I171" s="62"/>
      <c r="J171" s="39" t="str">
        <f>Division!BS173</f>
        <v>N&lt;5
N&lt;5</v>
      </c>
      <c r="K171" s="39" t="str">
        <f>Division!BX173</f>
        <v xml:space="preserve">
</v>
      </c>
      <c r="L171" s="39" t="str">
        <f>Division!CC173</f>
        <v>full
large</v>
      </c>
      <c r="M171" s="39" t="str">
        <f>Division!CH173</f>
        <v>women
moderate</v>
      </c>
      <c r="N171" s="39" t="str">
        <f>Division!CM173</f>
        <v>foc
small</v>
      </c>
      <c r="P171" s="28" t="s">
        <v>341</v>
      </c>
      <c r="Q171" s="21" t="s">
        <v>342</v>
      </c>
      <c r="R171" s="39" t="str">
        <f>Division!CR173</f>
        <v>+
small</v>
      </c>
      <c r="S171" s="39" t="str">
        <f>Division!CW173</f>
        <v>+
small</v>
      </c>
      <c r="T171" s="39" t="str">
        <f>Division!DB173</f>
        <v>N&lt;5
N&lt;5</v>
      </c>
      <c r="U171" s="39" t="str">
        <f>Division!DG173</f>
        <v xml:space="preserve">
</v>
      </c>
      <c r="V171" s="39" t="str">
        <f>Division!DL173</f>
        <v>-
small</v>
      </c>
      <c r="W171" s="39" t="str">
        <f>Division!DQ173</f>
        <v>+
moderate</v>
      </c>
      <c r="X171" s="39" t="str">
        <f>Division!DV173</f>
        <v xml:space="preserve">
</v>
      </c>
      <c r="Y171" s="39" t="str">
        <f>Division!EA173</f>
        <v>+
moderate</v>
      </c>
      <c r="Z171" s="39" t="str">
        <f>Division!EF173</f>
        <v>+
small</v>
      </c>
      <c r="AA171" s="39" t="str">
        <f>Division!EK173</f>
        <v>+
small</v>
      </c>
    </row>
    <row r="172" spans="1:27" ht="13.5" hidden="1" customHeight="1" x14ac:dyDescent="0.25">
      <c r="A172" s="13" t="s">
        <v>343</v>
      </c>
      <c r="B172" s="21" t="s">
        <v>344</v>
      </c>
      <c r="C172" s="30">
        <f t="shared" si="5"/>
        <v>0.30991735537190113</v>
      </c>
      <c r="D172" s="4">
        <f>Division!C174</f>
        <v>3.08</v>
      </c>
      <c r="E172" s="4">
        <f>Division!D174</f>
        <v>1.01</v>
      </c>
      <c r="F172" s="4">
        <f>Division!F174</f>
        <v>2.78</v>
      </c>
      <c r="G172" s="4">
        <f>Division!G174</f>
        <v>0.96799999999999997</v>
      </c>
      <c r="H172" s="62">
        <f t="shared" si="4"/>
        <v>0.30991735537190113</v>
      </c>
      <c r="I172" s="62"/>
      <c r="J172" s="39" t="str">
        <f>Division!BS174</f>
        <v>N&lt;5
N&lt;5</v>
      </c>
      <c r="K172" s="39" t="str">
        <f>Division!BX174</f>
        <v>tenured
large</v>
      </c>
      <c r="L172" s="39" t="str">
        <f>Division!CC174</f>
        <v>full
moderate</v>
      </c>
      <c r="M172" s="39" t="str">
        <f>Division!CH174</f>
        <v xml:space="preserve">
</v>
      </c>
      <c r="N172" s="39" t="str">
        <f>Division!CM174</f>
        <v xml:space="preserve">
</v>
      </c>
      <c r="P172" s="28" t="s">
        <v>343</v>
      </c>
      <c r="Q172" s="21" t="s">
        <v>344</v>
      </c>
      <c r="R172" s="39" t="str">
        <f>Division!CR174</f>
        <v>-
small</v>
      </c>
      <c r="S172" s="39" t="str">
        <f>Division!CW174</f>
        <v>+
small</v>
      </c>
      <c r="T172" s="39" t="str">
        <f>Division!DB174</f>
        <v>N&lt;5
N&lt;5</v>
      </c>
      <c r="U172" s="39" t="str">
        <f>Division!DG174</f>
        <v>-
large</v>
      </c>
      <c r="V172" s="39" t="str">
        <f>Division!DL174</f>
        <v>+
moderate</v>
      </c>
      <c r="W172" s="39" t="str">
        <f>Division!DQ174</f>
        <v>+
small</v>
      </c>
      <c r="X172" s="39" t="str">
        <f>Division!DV174</f>
        <v>-
small</v>
      </c>
      <c r="Y172" s="39" t="str">
        <f>Division!EA174</f>
        <v>-
small</v>
      </c>
      <c r="Z172" s="39" t="str">
        <f>Division!EF174</f>
        <v>-
moderate</v>
      </c>
      <c r="AA172" s="39" t="str">
        <f>Division!EK174</f>
        <v xml:space="preserve">
</v>
      </c>
    </row>
    <row r="173" spans="1:27" ht="13.5" customHeight="1" x14ac:dyDescent="0.25">
      <c r="A173" s="13"/>
      <c r="B173" s="21" t="s">
        <v>345</v>
      </c>
      <c r="C173" s="30">
        <f t="shared" si="5"/>
        <v>-5.8936911557565246E-2</v>
      </c>
      <c r="D173" s="4">
        <f>Division!C175</f>
        <v>3.7461000000000002</v>
      </c>
      <c r="E173" s="4">
        <f>Division!D175</f>
        <v>0.62158999999999998</v>
      </c>
      <c r="F173" s="4">
        <f>Division!F175</f>
        <v>3.7938000000000001</v>
      </c>
      <c r="G173" s="4">
        <f>Division!G175</f>
        <v>0.80933999999999995</v>
      </c>
      <c r="H173" s="62" t="str">
        <f t="shared" si="4"/>
        <v/>
      </c>
      <c r="I173" s="62"/>
      <c r="J173" s="39" t="str">
        <f>Division!BS175</f>
        <v>N&lt;5
N&lt;5</v>
      </c>
      <c r="K173" s="39" t="str">
        <f>Division!BX175</f>
        <v xml:space="preserve">
</v>
      </c>
      <c r="L173" s="39" t="str">
        <f>Division!CC175</f>
        <v xml:space="preserve">
</v>
      </c>
      <c r="M173" s="39" t="str">
        <f>Division!CH175</f>
        <v>men
small</v>
      </c>
      <c r="N173" s="39" t="str">
        <f>Division!CM175</f>
        <v>white
large</v>
      </c>
      <c r="P173" s="28"/>
      <c r="Q173" s="21" t="s">
        <v>345</v>
      </c>
      <c r="R173" s="39" t="str">
        <f>Division!CR175</f>
        <v xml:space="preserve">
</v>
      </c>
      <c r="S173" s="39" t="str">
        <f>Division!CW175</f>
        <v xml:space="preserve">
</v>
      </c>
      <c r="T173" s="39" t="str">
        <f>Division!DB175</f>
        <v>N&lt;5
N&lt;5</v>
      </c>
      <c r="U173" s="39" t="str">
        <f>Division!DG175</f>
        <v>-
small</v>
      </c>
      <c r="V173" s="39" t="str">
        <f>Division!DL175</f>
        <v>N&lt;5
N&lt;5</v>
      </c>
      <c r="W173" s="39" t="str">
        <f>Division!DQ175</f>
        <v xml:space="preserve">
</v>
      </c>
      <c r="X173" s="39" t="str">
        <f>Division!DV175</f>
        <v>+
small</v>
      </c>
      <c r="Y173" s="39" t="str">
        <f>Division!EA175</f>
        <v>-
small</v>
      </c>
      <c r="Z173" s="39" t="str">
        <f>Division!EF175</f>
        <v xml:space="preserve">
</v>
      </c>
      <c r="AA173" s="39" t="str">
        <f>Division!EK175</f>
        <v>-
small</v>
      </c>
    </row>
    <row r="174" spans="1:27" ht="13.5" hidden="1" customHeight="1" x14ac:dyDescent="0.25">
      <c r="A174" s="13" t="s">
        <v>346</v>
      </c>
      <c r="B174" s="21" t="s">
        <v>347</v>
      </c>
      <c r="C174" s="30">
        <f t="shared" si="5"/>
        <v>-0.1684397163120567</v>
      </c>
      <c r="D174" s="4">
        <f>Division!C176</f>
        <v>3.58</v>
      </c>
      <c r="E174" s="4">
        <f>Division!D176</f>
        <v>1.107</v>
      </c>
      <c r="F174" s="4">
        <f>Division!F176</f>
        <v>3.77</v>
      </c>
      <c r="G174" s="4">
        <f>Division!G176</f>
        <v>1.1279999999999999</v>
      </c>
      <c r="H174" s="62">
        <f t="shared" si="4"/>
        <v>-0.1684397163120567</v>
      </c>
      <c r="I174" s="62"/>
      <c r="J174" s="39" t="str">
        <f>Division!BS176</f>
        <v>N&lt;5
N&lt;5</v>
      </c>
      <c r="K174" s="39" t="str">
        <f>Division!BX176</f>
        <v>tenured
small</v>
      </c>
      <c r="L174" s="39" t="str">
        <f>Division!CC176</f>
        <v>assoc
large</v>
      </c>
      <c r="M174" s="39" t="str">
        <f>Division!CH176</f>
        <v>women
small</v>
      </c>
      <c r="N174" s="39" t="str">
        <f>Division!CM176</f>
        <v>white
large</v>
      </c>
      <c r="P174" s="28" t="s">
        <v>346</v>
      </c>
      <c r="Q174" s="21" t="s">
        <v>347</v>
      </c>
      <c r="R174" s="39" t="str">
        <f>Division!CR176</f>
        <v>+
small</v>
      </c>
      <c r="S174" s="39" t="str">
        <f>Division!CW176</f>
        <v>+
large</v>
      </c>
      <c r="T174" s="39" t="str">
        <f>Division!DB176</f>
        <v>N&lt;5
N&lt;5</v>
      </c>
      <c r="U174" s="39" t="str">
        <f>Division!DG176</f>
        <v xml:space="preserve">
</v>
      </c>
      <c r="V174" s="39" t="str">
        <f>Division!DL176</f>
        <v>N&lt;5
N&lt;5</v>
      </c>
      <c r="W174" s="39" t="str">
        <f>Division!DQ176</f>
        <v>+
moderate</v>
      </c>
      <c r="X174" s="39" t="str">
        <f>Division!DV176</f>
        <v>+
moderate</v>
      </c>
      <c r="Y174" s="39" t="str">
        <f>Division!EA176</f>
        <v xml:space="preserve">
</v>
      </c>
      <c r="Z174" s="39" t="str">
        <f>Division!EF176</f>
        <v>+
moderate</v>
      </c>
      <c r="AA174" s="39" t="str">
        <f>Division!EK176</f>
        <v>-
small</v>
      </c>
    </row>
    <row r="175" spans="1:27" ht="13.5" hidden="1" customHeight="1" x14ac:dyDescent="0.25">
      <c r="A175" s="13" t="s">
        <v>348</v>
      </c>
      <c r="B175" s="21" t="s">
        <v>349</v>
      </c>
      <c r="C175" s="30">
        <f t="shared" si="5"/>
        <v>-0.18639328984156547</v>
      </c>
      <c r="D175" s="4">
        <f>Division!C177</f>
        <v>3.86</v>
      </c>
      <c r="E175" s="4">
        <f>Division!D177</f>
        <v>1.125</v>
      </c>
      <c r="F175" s="4">
        <f>Division!F177</f>
        <v>4.0599999999999996</v>
      </c>
      <c r="G175" s="4">
        <f>Division!G177</f>
        <v>1.073</v>
      </c>
      <c r="H175" s="62">
        <f t="shared" si="4"/>
        <v>-0.18639328984156547</v>
      </c>
      <c r="I175" s="62"/>
      <c r="J175" s="39" t="str">
        <f>Division!BS177</f>
        <v>N&lt;5
N&lt;5</v>
      </c>
      <c r="K175" s="39" t="str">
        <f>Division!BX177</f>
        <v xml:space="preserve">
</v>
      </c>
      <c r="L175" s="39" t="str">
        <f>Division!CC177</f>
        <v>assoc
small</v>
      </c>
      <c r="M175" s="39" t="str">
        <f>Division!CH177</f>
        <v xml:space="preserve">
</v>
      </c>
      <c r="N175" s="39" t="str">
        <f>Division!CM177</f>
        <v>white
large</v>
      </c>
      <c r="P175" s="28" t="s">
        <v>348</v>
      </c>
      <c r="Q175" s="21" t="s">
        <v>349</v>
      </c>
      <c r="R175" s="39" t="str">
        <f>Division!CR177</f>
        <v>+
small</v>
      </c>
      <c r="S175" s="39" t="str">
        <f>Division!CW177</f>
        <v>+
small</v>
      </c>
      <c r="T175" s="39" t="str">
        <f>Division!DB177</f>
        <v>N&lt;5
N&lt;5</v>
      </c>
      <c r="U175" s="39" t="str">
        <f>Division!DG177</f>
        <v>+
moderate</v>
      </c>
      <c r="V175" s="39" t="str">
        <f>Division!DL177</f>
        <v>N&lt;5
N&lt;5</v>
      </c>
      <c r="W175" s="39" t="str">
        <f>Division!DQ177</f>
        <v xml:space="preserve">
</v>
      </c>
      <c r="X175" s="39" t="str">
        <f>Division!DV177</f>
        <v>+
moderate</v>
      </c>
      <c r="Y175" s="39" t="str">
        <f>Division!EA177</f>
        <v xml:space="preserve">
</v>
      </c>
      <c r="Z175" s="39" t="str">
        <f>Division!EF177</f>
        <v>+
small</v>
      </c>
      <c r="AA175" s="39" t="str">
        <f>Division!EK177</f>
        <v xml:space="preserve">
</v>
      </c>
    </row>
    <row r="176" spans="1:27" ht="13.5" hidden="1" customHeight="1" x14ac:dyDescent="0.25">
      <c r="A176" s="13" t="s">
        <v>350</v>
      </c>
      <c r="B176" s="21" t="s">
        <v>351</v>
      </c>
      <c r="C176" s="30">
        <f t="shared" si="5"/>
        <v>0.12160898035547231</v>
      </c>
      <c r="D176" s="4">
        <f>Division!C178</f>
        <v>3.58</v>
      </c>
      <c r="E176" s="4">
        <f>Division!D178</f>
        <v>0.93700000000000006</v>
      </c>
      <c r="F176" s="4">
        <f>Division!F178</f>
        <v>3.45</v>
      </c>
      <c r="G176" s="4">
        <f>Division!G178</f>
        <v>1.069</v>
      </c>
      <c r="H176" s="62">
        <f t="shared" si="4"/>
        <v>0.12160898035547231</v>
      </c>
      <c r="I176" s="62"/>
      <c r="J176" s="39" t="str">
        <f>Division!BS178</f>
        <v>N&lt;5
N&lt;5</v>
      </c>
      <c r="K176" s="39" t="str">
        <f>Division!BX178</f>
        <v xml:space="preserve">
</v>
      </c>
      <c r="L176" s="39" t="str">
        <f>Division!CC178</f>
        <v>assoc
large</v>
      </c>
      <c r="M176" s="39" t="str">
        <f>Division!CH178</f>
        <v>men
small</v>
      </c>
      <c r="N176" s="39" t="str">
        <f>Division!CM178</f>
        <v>foc
small</v>
      </c>
      <c r="P176" s="28" t="s">
        <v>350</v>
      </c>
      <c r="Q176" s="21" t="s">
        <v>351</v>
      </c>
      <c r="R176" s="39" t="str">
        <f>Division!CR178</f>
        <v xml:space="preserve">
</v>
      </c>
      <c r="S176" s="39" t="str">
        <f>Division!CW178</f>
        <v>-
small</v>
      </c>
      <c r="T176" s="39" t="str">
        <f>Division!DB178</f>
        <v>N&lt;5
N&lt;5</v>
      </c>
      <c r="U176" s="39" t="str">
        <f>Division!DG178</f>
        <v>-
small</v>
      </c>
      <c r="V176" s="39" t="str">
        <f>Division!DL178</f>
        <v>N&lt;5
N&lt;5</v>
      </c>
      <c r="W176" s="39" t="str">
        <f>Division!DQ178</f>
        <v>-
large</v>
      </c>
      <c r="X176" s="39" t="str">
        <f>Division!DV178</f>
        <v xml:space="preserve">
</v>
      </c>
      <c r="Y176" s="39" t="str">
        <f>Division!EA178</f>
        <v>-
small</v>
      </c>
      <c r="Z176" s="39" t="str">
        <f>Division!EF178</f>
        <v xml:space="preserve">
</v>
      </c>
      <c r="AA176" s="39" t="str">
        <f>Division!EK178</f>
        <v xml:space="preserve">
</v>
      </c>
    </row>
    <row r="177" spans="1:27" ht="13.5" hidden="1" customHeight="1" x14ac:dyDescent="0.25">
      <c r="A177" s="13" t="s">
        <v>352</v>
      </c>
      <c r="B177" s="21" t="s">
        <v>353</v>
      </c>
      <c r="C177" s="30">
        <f t="shared" si="5"/>
        <v>0.1643385373870174</v>
      </c>
      <c r="D177" s="4">
        <f>Division!C179</f>
        <v>3.83</v>
      </c>
      <c r="E177" s="4">
        <f>Division!D179</f>
        <v>0.98499999999999999</v>
      </c>
      <c r="F177" s="4">
        <f>Division!F179</f>
        <v>3.63</v>
      </c>
      <c r="G177" s="4">
        <f>Division!G179</f>
        <v>1.2170000000000001</v>
      </c>
      <c r="H177" s="62">
        <f t="shared" si="4"/>
        <v>0.1643385373870174</v>
      </c>
      <c r="I177" s="62"/>
      <c r="J177" s="39" t="str">
        <f>Division!BS179</f>
        <v>N&lt;5
N&lt;5</v>
      </c>
      <c r="K177" s="39" t="str">
        <f>Division!BX179</f>
        <v>tenured
moderate</v>
      </c>
      <c r="L177" s="39" t="str">
        <f>Division!CC179</f>
        <v xml:space="preserve">
</v>
      </c>
      <c r="M177" s="39" t="str">
        <f>Division!CH179</f>
        <v xml:space="preserve">
</v>
      </c>
      <c r="N177" s="39" t="str">
        <f>Division!CM179</f>
        <v>white
moderate</v>
      </c>
      <c r="P177" s="28" t="s">
        <v>352</v>
      </c>
      <c r="Q177" s="21" t="s">
        <v>353</v>
      </c>
      <c r="R177" s="39" t="str">
        <f>Division!CR179</f>
        <v>-
small</v>
      </c>
      <c r="S177" s="39" t="str">
        <f>Division!CW179</f>
        <v xml:space="preserve">
</v>
      </c>
      <c r="T177" s="39" t="str">
        <f>Division!DB179</f>
        <v>N&lt;5
N&lt;5</v>
      </c>
      <c r="U177" s="39" t="str">
        <f>Division!DG179</f>
        <v>-
large</v>
      </c>
      <c r="V177" s="39" t="str">
        <f>Division!DL179</f>
        <v>N&lt;5
N&lt;5</v>
      </c>
      <c r="W177" s="39" t="str">
        <f>Division!DQ179</f>
        <v xml:space="preserve">
</v>
      </c>
      <c r="X177" s="39" t="str">
        <f>Division!DV179</f>
        <v>-
small</v>
      </c>
      <c r="Y177" s="39" t="str">
        <f>Division!EA179</f>
        <v>-
small</v>
      </c>
      <c r="Z177" s="39" t="str">
        <f>Division!EF179</f>
        <v>-
small</v>
      </c>
      <c r="AA177" s="39" t="str">
        <f>Division!EK179</f>
        <v>-
moderate</v>
      </c>
    </row>
    <row r="178" spans="1:27" ht="13.5" hidden="1" customHeight="1" x14ac:dyDescent="0.25">
      <c r="A178" s="13" t="s">
        <v>354</v>
      </c>
      <c r="B178" s="21" t="s">
        <v>355</v>
      </c>
      <c r="C178" s="30">
        <f t="shared" si="5"/>
        <v>-4.5454545454545289E-2</v>
      </c>
      <c r="D178" s="4">
        <f>Division!C180</f>
        <v>3.45</v>
      </c>
      <c r="E178" s="4">
        <f>Division!D180</f>
        <v>1.131</v>
      </c>
      <c r="F178" s="4">
        <f>Division!F180</f>
        <v>3.5</v>
      </c>
      <c r="G178" s="4">
        <f>Division!G180</f>
        <v>1.1000000000000001</v>
      </c>
      <c r="H178" s="62" t="str">
        <f t="shared" si="4"/>
        <v/>
      </c>
      <c r="I178" s="62"/>
      <c r="J178" s="39" t="str">
        <f>Division!BS180</f>
        <v>N&lt;5
N&lt;5</v>
      </c>
      <c r="K178" s="39" t="str">
        <f>Division!BX180</f>
        <v>ntt
small</v>
      </c>
      <c r="L178" s="39" t="str">
        <f>Division!CC180</f>
        <v>assoc
large</v>
      </c>
      <c r="M178" s="39" t="str">
        <f>Division!CH180</f>
        <v>men
small</v>
      </c>
      <c r="N178" s="39" t="str">
        <f>Division!CM180</f>
        <v>white
moderate</v>
      </c>
      <c r="P178" s="28" t="s">
        <v>354</v>
      </c>
      <c r="Q178" s="21" t="s">
        <v>355</v>
      </c>
      <c r="R178" s="39" t="str">
        <f>Division!CR180</f>
        <v xml:space="preserve">
</v>
      </c>
      <c r="S178" s="39" t="str">
        <f>Division!CW180</f>
        <v xml:space="preserve">
</v>
      </c>
      <c r="T178" s="39" t="str">
        <f>Division!DB180</f>
        <v>N&lt;5
N&lt;5</v>
      </c>
      <c r="U178" s="39" t="str">
        <f>Division!DG180</f>
        <v>-
small</v>
      </c>
      <c r="V178" s="39" t="str">
        <f>Division!DL180</f>
        <v>N&lt;5
N&lt;5</v>
      </c>
      <c r="W178" s="39" t="str">
        <f>Division!DQ180</f>
        <v>-
small</v>
      </c>
      <c r="X178" s="39" t="str">
        <f>Division!DV180</f>
        <v>+
small</v>
      </c>
      <c r="Y178" s="39" t="str">
        <f>Division!EA180</f>
        <v>-
small</v>
      </c>
      <c r="Z178" s="39" t="str">
        <f>Division!EF180</f>
        <v>+
small</v>
      </c>
      <c r="AA178" s="39" t="str">
        <f>Division!EK180</f>
        <v>-
large</v>
      </c>
    </row>
    <row r="179" spans="1:27" ht="13.5" hidden="1" customHeight="1" x14ac:dyDescent="0.25">
      <c r="A179" s="13" t="s">
        <v>356</v>
      </c>
      <c r="B179" s="21" t="s">
        <v>357</v>
      </c>
      <c r="C179" s="30">
        <f t="shared" si="5"/>
        <v>-5.0000000000000044E-2</v>
      </c>
      <c r="D179" s="4">
        <f>Division!C181</f>
        <v>3.77</v>
      </c>
      <c r="E179" s="4">
        <f>Division!D181</f>
        <v>1.0469999999999999</v>
      </c>
      <c r="F179" s="4">
        <f>Division!F181</f>
        <v>3.83</v>
      </c>
      <c r="G179" s="4">
        <f>Division!G181</f>
        <v>1.2</v>
      </c>
      <c r="H179" s="62" t="str">
        <f t="shared" si="4"/>
        <v/>
      </c>
      <c r="I179" s="62"/>
      <c r="J179" s="39" t="str">
        <f>Division!BS181</f>
        <v>N&lt;5
N&lt;5</v>
      </c>
      <c r="K179" s="39" t="str">
        <f>Division!BX181</f>
        <v xml:space="preserve">
</v>
      </c>
      <c r="L179" s="39" t="str">
        <f>Division!CC181</f>
        <v>assoc
small</v>
      </c>
      <c r="M179" s="39" t="str">
        <f>Division!CH181</f>
        <v>men
small</v>
      </c>
      <c r="N179" s="39" t="str">
        <f>Division!CM181</f>
        <v>white
moderate</v>
      </c>
      <c r="P179" s="28" t="s">
        <v>356</v>
      </c>
      <c r="Q179" s="21" t="s">
        <v>357</v>
      </c>
      <c r="R179" s="39" t="str">
        <f>Division!CR181</f>
        <v>+
small</v>
      </c>
      <c r="S179" s="39" t="str">
        <f>Division!CW181</f>
        <v>+
small</v>
      </c>
      <c r="T179" s="39" t="str">
        <f>Division!DB181</f>
        <v>N&lt;5
N&lt;5</v>
      </c>
      <c r="U179" s="39" t="str">
        <f>Division!DG181</f>
        <v xml:space="preserve">
</v>
      </c>
      <c r="V179" s="39" t="str">
        <f>Division!DL181</f>
        <v>N&lt;5
N&lt;5</v>
      </c>
      <c r="W179" s="39" t="str">
        <f>Division!DQ181</f>
        <v>-
small</v>
      </c>
      <c r="X179" s="39" t="str">
        <f>Division!DV181</f>
        <v>+
large</v>
      </c>
      <c r="Y179" s="39" t="str">
        <f>Division!EA181</f>
        <v>-
small</v>
      </c>
      <c r="Z179" s="39" t="str">
        <f>Division!EF181</f>
        <v>+
small</v>
      </c>
      <c r="AA179" s="39" t="str">
        <f>Division!EK181</f>
        <v>-
small</v>
      </c>
    </row>
    <row r="180" spans="1:27" ht="13.5" hidden="1" customHeight="1" x14ac:dyDescent="0.25">
      <c r="A180" s="13" t="s">
        <v>358</v>
      </c>
      <c r="B180" s="21" t="s">
        <v>359</v>
      </c>
      <c r="C180" s="30">
        <f t="shared" si="5"/>
        <v>-0.26178010471204138</v>
      </c>
      <c r="D180" s="4">
        <f>Division!C182</f>
        <v>3.72</v>
      </c>
      <c r="E180" s="4">
        <f>Division!D182</f>
        <v>1.117</v>
      </c>
      <c r="F180" s="4">
        <f>Division!F182</f>
        <v>4.0199999999999996</v>
      </c>
      <c r="G180" s="4">
        <f>Division!G182</f>
        <v>1.1459999999999999</v>
      </c>
      <c r="H180" s="62">
        <f t="shared" si="4"/>
        <v>-0.26178010471204138</v>
      </c>
      <c r="I180" s="62"/>
      <c r="J180" s="39" t="str">
        <f>Division!BS182</f>
        <v>N&lt;5
N&lt;5</v>
      </c>
      <c r="K180" s="39" t="str">
        <f>Division!BX182</f>
        <v xml:space="preserve">
</v>
      </c>
      <c r="L180" s="39" t="str">
        <f>Division!CC182</f>
        <v>full
small</v>
      </c>
      <c r="M180" s="39" t="str">
        <f>Division!CH182</f>
        <v xml:space="preserve">
</v>
      </c>
      <c r="N180" s="39" t="str">
        <f>Division!CM182</f>
        <v>white
small</v>
      </c>
      <c r="P180" s="28" t="s">
        <v>358</v>
      </c>
      <c r="Q180" s="21" t="s">
        <v>359</v>
      </c>
      <c r="R180" s="39" t="str">
        <f>Division!CR182</f>
        <v xml:space="preserve">
</v>
      </c>
      <c r="S180" s="39" t="str">
        <f>Division!CW182</f>
        <v>+
moderate</v>
      </c>
      <c r="T180" s="39" t="str">
        <f>Division!DB182</f>
        <v>N&lt;5
N&lt;5</v>
      </c>
      <c r="U180" s="39" t="str">
        <f>Division!DG182</f>
        <v>-
small</v>
      </c>
      <c r="V180" s="39" t="str">
        <f>Division!DL182</f>
        <v>N&lt;5
N&lt;5</v>
      </c>
      <c r="W180" s="39" t="str">
        <f>Division!DQ182</f>
        <v>+
moderate</v>
      </c>
      <c r="X180" s="39" t="str">
        <f>Division!DV182</f>
        <v>+
small</v>
      </c>
      <c r="Y180" s="39" t="str">
        <f>Division!EA182</f>
        <v xml:space="preserve">
</v>
      </c>
      <c r="Z180" s="39" t="str">
        <f>Division!EF182</f>
        <v xml:space="preserve">
</v>
      </c>
      <c r="AA180" s="39" t="str">
        <f>Division!EK182</f>
        <v>+
small</v>
      </c>
    </row>
    <row r="181" spans="1:27" ht="13.5" hidden="1" customHeight="1" x14ac:dyDescent="0.25">
      <c r="A181" s="13" t="s">
        <v>360</v>
      </c>
      <c r="B181" s="21" t="s">
        <v>361</v>
      </c>
      <c r="C181" s="30">
        <f t="shared" si="5"/>
        <v>3.6429872495446297E-2</v>
      </c>
      <c r="D181" s="4">
        <f>Division!C183</f>
        <v>4.1100000000000003</v>
      </c>
      <c r="E181" s="4">
        <f>Division!D183</f>
        <v>0.97099999999999997</v>
      </c>
      <c r="F181" s="4">
        <f>Division!F183</f>
        <v>4.07</v>
      </c>
      <c r="G181" s="4">
        <f>Division!G183</f>
        <v>1.0980000000000001</v>
      </c>
      <c r="H181" s="62" t="str">
        <f t="shared" si="4"/>
        <v/>
      </c>
      <c r="I181" s="62"/>
      <c r="J181" s="39" t="str">
        <f>Division!BS183</f>
        <v>N&lt;5
N&lt;5</v>
      </c>
      <c r="K181" s="39" t="str">
        <f>Division!BX183</f>
        <v xml:space="preserve">
</v>
      </c>
      <c r="L181" s="39" t="str">
        <f>Division!CC183</f>
        <v xml:space="preserve">
</v>
      </c>
      <c r="M181" s="39" t="str">
        <f>Division!CH183</f>
        <v>men
small</v>
      </c>
      <c r="N181" s="39" t="str">
        <f>Division!CM183</f>
        <v>foc
moderate</v>
      </c>
      <c r="P181" s="28" t="s">
        <v>360</v>
      </c>
      <c r="Q181" s="21" t="s">
        <v>361</v>
      </c>
      <c r="R181" s="39" t="str">
        <f>Division!CR183</f>
        <v>-
small</v>
      </c>
      <c r="S181" s="39" t="str">
        <f>Division!CW183</f>
        <v>-
small</v>
      </c>
      <c r="T181" s="39" t="str">
        <f>Division!DB183</f>
        <v>N&lt;5
N&lt;5</v>
      </c>
      <c r="U181" s="39" t="str">
        <f>Division!DG183</f>
        <v>-
moderate</v>
      </c>
      <c r="V181" s="39" t="str">
        <f>Division!DL183</f>
        <v>N&lt;5
N&lt;5</v>
      </c>
      <c r="W181" s="39" t="str">
        <f>Division!DQ183</f>
        <v xml:space="preserve">
</v>
      </c>
      <c r="X181" s="39" t="str">
        <f>Division!DV183</f>
        <v>+
small</v>
      </c>
      <c r="Y181" s="39" t="str">
        <f>Division!EA183</f>
        <v>-
large</v>
      </c>
      <c r="Z181" s="39" t="str">
        <f>Division!EF183</f>
        <v>-
small</v>
      </c>
      <c r="AA181" s="39" t="str">
        <f>Division!EK183</f>
        <v>-
small</v>
      </c>
    </row>
    <row r="182" spans="1:27" s="35" customFormat="1" ht="13.5" customHeight="1" x14ac:dyDescent="0.25">
      <c r="A182" s="43"/>
      <c r="B182" s="41" t="s">
        <v>362</v>
      </c>
      <c r="C182" s="37">
        <f t="shared" si="5"/>
        <v>-0.45302723808627771</v>
      </c>
      <c r="D182" s="44">
        <f>Division!C184</f>
        <v>3.0804999999999998</v>
      </c>
      <c r="E182" s="44">
        <f>Division!D184</f>
        <v>0.76756000000000002</v>
      </c>
      <c r="F182" s="44">
        <f>Division!F184</f>
        <v>3.4657</v>
      </c>
      <c r="G182" s="44">
        <f>Division!G184</f>
        <v>0.85028000000000004</v>
      </c>
      <c r="H182" s="65">
        <f t="shared" si="4"/>
        <v>-0.45302723808627771</v>
      </c>
      <c r="I182" s="65"/>
      <c r="J182" s="38" t="str">
        <f>Division!BS184</f>
        <v>N&lt;5
N&lt;5</v>
      </c>
      <c r="K182" s="38" t="str">
        <f>Division!BX184</f>
        <v>ntt
small</v>
      </c>
      <c r="L182" s="38" t="str">
        <f>Division!CC184</f>
        <v>assoc
small</v>
      </c>
      <c r="M182" s="38" t="str">
        <f>Division!CH184</f>
        <v>men
small</v>
      </c>
      <c r="N182" s="38" t="str">
        <f>Division!CM184</f>
        <v>white
large</v>
      </c>
      <c r="P182" s="36"/>
      <c r="Q182" s="41" t="s">
        <v>362</v>
      </c>
      <c r="R182" s="38" t="str">
        <f>Division!CR184</f>
        <v>+
small</v>
      </c>
      <c r="S182" s="38" t="str">
        <f>Division!CW184</f>
        <v>+
small</v>
      </c>
      <c r="T182" s="38" t="str">
        <f>Division!DB184</f>
        <v>N&lt;5
N&lt;5</v>
      </c>
      <c r="U182" s="38" t="str">
        <f>Division!DG184</f>
        <v>+
small</v>
      </c>
      <c r="V182" s="38" t="str">
        <f>Division!DL184</f>
        <v>+
moderate</v>
      </c>
      <c r="W182" s="38" t="str">
        <f>Division!DQ184</f>
        <v xml:space="preserve">
</v>
      </c>
      <c r="X182" s="38" t="str">
        <f>Division!DV184</f>
        <v>+
moderate</v>
      </c>
      <c r="Y182" s="38" t="str">
        <f>Division!EA184</f>
        <v>+
small</v>
      </c>
      <c r="Z182" s="38" t="str">
        <f>Division!EF184</f>
        <v>+
small</v>
      </c>
      <c r="AA182" s="38" t="str">
        <f>Division!EK184</f>
        <v>+
small</v>
      </c>
    </row>
    <row r="183" spans="1:27" ht="13.5" hidden="1" customHeight="1" x14ac:dyDescent="0.25">
      <c r="A183" s="13" t="s">
        <v>363</v>
      </c>
      <c r="B183" s="21" t="s">
        <v>364</v>
      </c>
      <c r="C183" s="30">
        <f t="shared" si="5"/>
        <v>-0.44358727097396333</v>
      </c>
      <c r="D183" s="4">
        <f>Division!C185</f>
        <v>3.5</v>
      </c>
      <c r="E183" s="4">
        <f>Division!D185</f>
        <v>1.282</v>
      </c>
      <c r="F183" s="4">
        <f>Division!F185</f>
        <v>3.96</v>
      </c>
      <c r="G183" s="4">
        <f>Division!G185</f>
        <v>1.0369999999999999</v>
      </c>
      <c r="H183" s="62">
        <f t="shared" si="4"/>
        <v>-0.44358727097396333</v>
      </c>
      <c r="I183" s="62"/>
      <c r="J183" s="39" t="str">
        <f>Division!BS185</f>
        <v>N&lt;5
N&lt;5</v>
      </c>
      <c r="K183" s="39" t="str">
        <f>Division!BX185</f>
        <v>tenured
moderate</v>
      </c>
      <c r="L183" s="39" t="str">
        <f>Division!CC185</f>
        <v>full
moderate</v>
      </c>
      <c r="M183" s="39" t="str">
        <f>Division!CH185</f>
        <v>men
moderate</v>
      </c>
      <c r="N183" s="39" t="str">
        <f>Division!CM185</f>
        <v>white
small</v>
      </c>
      <c r="P183" s="28" t="s">
        <v>363</v>
      </c>
      <c r="Q183" s="21" t="s">
        <v>364</v>
      </c>
      <c r="R183" s="39" t="str">
        <f>Division!CR185</f>
        <v>+
small</v>
      </c>
      <c r="S183" s="39" t="str">
        <f>Division!CW185</f>
        <v>+
small</v>
      </c>
      <c r="T183" s="39" t="str">
        <f>Division!DB185</f>
        <v>N&lt;5
N&lt;5</v>
      </c>
      <c r="U183" s="39" t="str">
        <f>Division!DG185</f>
        <v>+
small</v>
      </c>
      <c r="V183" s="39" t="str">
        <f>Division!DL185</f>
        <v>+
moderate</v>
      </c>
      <c r="W183" s="39" t="str">
        <f>Division!DQ185</f>
        <v>+
moderate</v>
      </c>
      <c r="X183" s="39" t="str">
        <f>Division!DV185</f>
        <v>+
small</v>
      </c>
      <c r="Y183" s="39" t="str">
        <f>Division!EA185</f>
        <v xml:space="preserve">
</v>
      </c>
      <c r="Z183" s="39" t="str">
        <f>Division!EF185</f>
        <v xml:space="preserve">
</v>
      </c>
      <c r="AA183" s="39" t="str">
        <f>Division!EK185</f>
        <v>+
large</v>
      </c>
    </row>
    <row r="184" spans="1:27" ht="13.5" hidden="1" customHeight="1" x14ac:dyDescent="0.25">
      <c r="A184" s="13" t="s">
        <v>365</v>
      </c>
      <c r="B184" s="21" t="s">
        <v>366</v>
      </c>
      <c r="C184" s="30">
        <f t="shared" si="5"/>
        <v>-1.0499637943519191</v>
      </c>
      <c r="D184" s="4">
        <f>Division!C186</f>
        <v>1.71</v>
      </c>
      <c r="E184" s="4">
        <f>Division!D186</f>
        <v>1.1599999999999999</v>
      </c>
      <c r="F184" s="4">
        <f>Division!F186</f>
        <v>3.16</v>
      </c>
      <c r="G184" s="4">
        <f>Division!G186</f>
        <v>1.381</v>
      </c>
      <c r="H184" s="62">
        <f t="shared" si="4"/>
        <v>-1.0499637943519191</v>
      </c>
      <c r="I184" s="62"/>
      <c r="J184" s="39" t="str">
        <f>Division!BS186</f>
        <v>N&lt;5
N&lt;5</v>
      </c>
      <c r="K184" s="39" t="str">
        <f>Division!BX186</f>
        <v>ntt
small</v>
      </c>
      <c r="L184" s="39" t="str">
        <f>Division!CC186</f>
        <v>assoc
large</v>
      </c>
      <c r="M184" s="39" t="str">
        <f>Division!CH186</f>
        <v xml:space="preserve">
</v>
      </c>
      <c r="N184" s="39" t="str">
        <f>Division!CM186</f>
        <v>white
moderate</v>
      </c>
      <c r="P184" s="28" t="s">
        <v>365</v>
      </c>
      <c r="Q184" s="21" t="s">
        <v>366</v>
      </c>
      <c r="R184" s="39" t="str">
        <f>Division!CR186</f>
        <v>+
small</v>
      </c>
      <c r="S184" s="39" t="str">
        <f>Division!CW186</f>
        <v>+
small</v>
      </c>
      <c r="T184" s="39" t="str">
        <f>Division!DB186</f>
        <v>N&lt;5
N&lt;5</v>
      </c>
      <c r="U184" s="39" t="str">
        <f>Division!DG186</f>
        <v>+
moderate</v>
      </c>
      <c r="V184" s="39" t="str">
        <f>Division!DL186</f>
        <v>N&lt;5
N&lt;5</v>
      </c>
      <c r="W184" s="39" t="str">
        <f>Division!DQ186</f>
        <v>-
small</v>
      </c>
      <c r="X184" s="39" t="str">
        <f>Division!DV186</f>
        <v>+
moderate</v>
      </c>
      <c r="Y184" s="39" t="str">
        <f>Division!EA186</f>
        <v>+
small</v>
      </c>
      <c r="Z184" s="39" t="str">
        <f>Division!EF186</f>
        <v>+
moderate</v>
      </c>
      <c r="AA184" s="39" t="str">
        <f>Division!EK186</f>
        <v>+
small</v>
      </c>
    </row>
    <row r="185" spans="1:27" ht="13.5" hidden="1" customHeight="1" x14ac:dyDescent="0.25">
      <c r="A185" s="13" t="s">
        <v>367</v>
      </c>
      <c r="B185" s="21" t="s">
        <v>368</v>
      </c>
      <c r="C185" s="30">
        <f t="shared" si="5"/>
        <v>-0.2240143369175627</v>
      </c>
      <c r="D185" s="4">
        <f>Division!C187</f>
        <v>3.36</v>
      </c>
      <c r="E185" s="4">
        <f>Division!D187</f>
        <v>1.1020000000000001</v>
      </c>
      <c r="F185" s="4">
        <f>Division!F187</f>
        <v>3.61</v>
      </c>
      <c r="G185" s="4">
        <f>Division!G187</f>
        <v>1.1160000000000001</v>
      </c>
      <c r="H185" s="62">
        <f t="shared" si="4"/>
        <v>-0.2240143369175627</v>
      </c>
      <c r="I185" s="62"/>
      <c r="J185" s="39" t="str">
        <f>Division!BS187</f>
        <v>N&lt;5
N&lt;5</v>
      </c>
      <c r="K185" s="39" t="str">
        <f>Division!BX187</f>
        <v>ntt
small</v>
      </c>
      <c r="L185" s="39" t="str">
        <f>Division!CC187</f>
        <v>full
large</v>
      </c>
      <c r="M185" s="39" t="str">
        <f>Division!CH187</f>
        <v xml:space="preserve">
</v>
      </c>
      <c r="N185" s="39" t="str">
        <f>Division!CM187</f>
        <v>white
moderate</v>
      </c>
      <c r="P185" s="28" t="s">
        <v>367</v>
      </c>
      <c r="Q185" s="21" t="s">
        <v>368</v>
      </c>
      <c r="R185" s="39" t="str">
        <f>Division!CR187</f>
        <v>+
small</v>
      </c>
      <c r="S185" s="39" t="str">
        <f>Division!CW187</f>
        <v xml:space="preserve">
</v>
      </c>
      <c r="T185" s="39" t="str">
        <f>Division!DB187</f>
        <v>N&lt;5
N&lt;5</v>
      </c>
      <c r="U185" s="39" t="str">
        <f>Division!DG187</f>
        <v>+
small</v>
      </c>
      <c r="V185" s="39" t="str">
        <f>Division!DL187</f>
        <v>+
small</v>
      </c>
      <c r="W185" s="39" t="str">
        <f>Division!DQ187</f>
        <v>+
small</v>
      </c>
      <c r="X185" s="39" t="str">
        <f>Division!DV187</f>
        <v>+
small</v>
      </c>
      <c r="Y185" s="39" t="str">
        <f>Division!EA187</f>
        <v>+
small</v>
      </c>
      <c r="Z185" s="39" t="str">
        <f>Division!EF187</f>
        <v>+
small</v>
      </c>
      <c r="AA185" s="39" t="str">
        <f>Division!EK187</f>
        <v>+
small</v>
      </c>
    </row>
    <row r="186" spans="1:27" ht="13.5" hidden="1" customHeight="1" x14ac:dyDescent="0.25">
      <c r="A186" s="13" t="s">
        <v>369</v>
      </c>
      <c r="B186" s="21" t="s">
        <v>370</v>
      </c>
      <c r="C186" s="30">
        <f t="shared" si="5"/>
        <v>0.16858917480035487</v>
      </c>
      <c r="D186" s="4">
        <f>Division!C188</f>
        <v>3.62</v>
      </c>
      <c r="E186" s="4">
        <f>Division!D188</f>
        <v>1.141</v>
      </c>
      <c r="F186" s="4">
        <f>Division!F188</f>
        <v>3.43</v>
      </c>
      <c r="G186" s="4">
        <f>Division!G188</f>
        <v>1.127</v>
      </c>
      <c r="H186" s="62">
        <f t="shared" si="4"/>
        <v>0.16858917480035487</v>
      </c>
      <c r="I186" s="62"/>
      <c r="J186" s="39" t="str">
        <f>Division!BS188</f>
        <v>N&lt;5
N&lt;5</v>
      </c>
      <c r="K186" s="39" t="str">
        <f>Division!BX188</f>
        <v>tenured
moderate</v>
      </c>
      <c r="L186" s="39" t="str">
        <f>Division!CC188</f>
        <v>full
moderate</v>
      </c>
      <c r="M186" s="39" t="str">
        <f>Division!CH188</f>
        <v>men
small</v>
      </c>
      <c r="N186" s="39" t="str">
        <f>Division!CM188</f>
        <v>white
large</v>
      </c>
      <c r="P186" s="28" t="s">
        <v>369</v>
      </c>
      <c r="Q186" s="21" t="s">
        <v>370</v>
      </c>
      <c r="R186" s="39" t="str">
        <f>Division!CR188</f>
        <v xml:space="preserve">
</v>
      </c>
      <c r="S186" s="39" t="str">
        <f>Division!CW188</f>
        <v>+
small</v>
      </c>
      <c r="T186" s="39" t="str">
        <f>Division!DB188</f>
        <v>N&lt;5
N&lt;5</v>
      </c>
      <c r="U186" s="39" t="str">
        <f>Division!DG188</f>
        <v>-
small</v>
      </c>
      <c r="V186" s="39" t="str">
        <f>Division!DL188</f>
        <v>+
moderate</v>
      </c>
      <c r="W186" s="39" t="str">
        <f>Division!DQ188</f>
        <v xml:space="preserve">
</v>
      </c>
      <c r="X186" s="39" t="str">
        <f>Division!DV188</f>
        <v>+
small</v>
      </c>
      <c r="Y186" s="39" t="str">
        <f>Division!EA188</f>
        <v>-
small</v>
      </c>
      <c r="Z186" s="39" t="str">
        <f>Division!EF188</f>
        <v>-
small</v>
      </c>
      <c r="AA186" s="39" t="str">
        <f>Division!EK188</f>
        <v>-
small</v>
      </c>
    </row>
    <row r="187" spans="1:27" ht="13.5" hidden="1" customHeight="1" x14ac:dyDescent="0.25">
      <c r="A187" s="13" t="s">
        <v>371</v>
      </c>
      <c r="B187" s="21" t="s">
        <v>372</v>
      </c>
      <c r="C187" s="30">
        <f t="shared" si="5"/>
        <v>-0.36855036855036866</v>
      </c>
      <c r="D187" s="4">
        <f>Division!C189</f>
        <v>2.54</v>
      </c>
      <c r="E187" s="4">
        <f>Division!D189</f>
        <v>1.2370000000000001</v>
      </c>
      <c r="F187" s="4">
        <f>Division!F189</f>
        <v>2.99</v>
      </c>
      <c r="G187" s="4">
        <f>Division!G189</f>
        <v>1.2210000000000001</v>
      </c>
      <c r="H187" s="62">
        <f t="shared" si="4"/>
        <v>-0.36855036855036866</v>
      </c>
      <c r="I187" s="62"/>
      <c r="J187" s="39" t="str">
        <f>Division!BS189</f>
        <v>N&lt;5
N&lt;5</v>
      </c>
      <c r="K187" s="39" t="str">
        <f>Division!BX189</f>
        <v>ntt
moderate</v>
      </c>
      <c r="L187" s="39" t="str">
        <f>Division!CC189</f>
        <v>assoc
large</v>
      </c>
      <c r="M187" s="39" t="str">
        <f>Division!CH189</f>
        <v>women
small</v>
      </c>
      <c r="N187" s="39" t="str">
        <f>Division!CM189</f>
        <v>foc
moderate</v>
      </c>
      <c r="P187" s="28" t="s">
        <v>371</v>
      </c>
      <c r="Q187" s="21" t="s">
        <v>372</v>
      </c>
      <c r="R187" s="39" t="str">
        <f>Division!CR189</f>
        <v xml:space="preserve">
</v>
      </c>
      <c r="S187" s="39" t="str">
        <f>Division!CW189</f>
        <v xml:space="preserve">
</v>
      </c>
      <c r="T187" s="39" t="str">
        <f>Division!DB189</f>
        <v>N&lt;5
N&lt;5</v>
      </c>
      <c r="U187" s="39" t="str">
        <f>Division!DG189</f>
        <v>+
small</v>
      </c>
      <c r="V187" s="39" t="str">
        <f>Division!DL189</f>
        <v>+
small</v>
      </c>
      <c r="W187" s="39" t="str">
        <f>Division!DQ189</f>
        <v>-
moderate</v>
      </c>
      <c r="X187" s="39" t="str">
        <f>Division!DV189</f>
        <v xml:space="preserve">
</v>
      </c>
      <c r="Y187" s="39" t="str">
        <f>Division!EA189</f>
        <v xml:space="preserve">
</v>
      </c>
      <c r="Z187" s="39" t="str">
        <f>Division!EF189</f>
        <v xml:space="preserve">
</v>
      </c>
      <c r="AA187" s="39" t="str">
        <f>Division!EK189</f>
        <v>+
moderate</v>
      </c>
    </row>
    <row r="188" spans="1:27" ht="13.5" hidden="1" customHeight="1" x14ac:dyDescent="0.25">
      <c r="A188" s="13" t="s">
        <v>373</v>
      </c>
      <c r="B188" s="21" t="s">
        <v>374</v>
      </c>
      <c r="C188" s="30">
        <f t="shared" si="5"/>
        <v>-8.458646616541339E-2</v>
      </c>
      <c r="D188" s="4">
        <f>Division!C190</f>
        <v>3.43</v>
      </c>
      <c r="E188" s="4">
        <f>Division!D190</f>
        <v>0.97899999999999998</v>
      </c>
      <c r="F188" s="4">
        <f>Division!F190</f>
        <v>3.52</v>
      </c>
      <c r="G188" s="4">
        <f>Division!G190</f>
        <v>1.0640000000000001</v>
      </c>
      <c r="H188" s="62" t="str">
        <f t="shared" si="4"/>
        <v/>
      </c>
      <c r="I188" s="62"/>
      <c r="J188" s="39" t="str">
        <f>Division!BS190</f>
        <v>N&lt;5
N&lt;5</v>
      </c>
      <c r="K188" s="39" t="str">
        <f>Division!BX190</f>
        <v>ntt
small</v>
      </c>
      <c r="L188" s="39" t="str">
        <f>Division!CC190</f>
        <v>assoc
moderate</v>
      </c>
      <c r="M188" s="39" t="str">
        <f>Division!CH190</f>
        <v xml:space="preserve">
</v>
      </c>
      <c r="N188" s="39" t="str">
        <f>Division!CM190</f>
        <v>white
small</v>
      </c>
      <c r="P188" s="28" t="s">
        <v>373</v>
      </c>
      <c r="Q188" s="21" t="s">
        <v>374</v>
      </c>
      <c r="R188" s="39" t="str">
        <f>Division!CR190</f>
        <v>+
small</v>
      </c>
      <c r="S188" s="39" t="str">
        <f>Division!CW190</f>
        <v xml:space="preserve">
</v>
      </c>
      <c r="T188" s="39" t="str">
        <f>Division!DB190</f>
        <v>N&lt;5
N&lt;5</v>
      </c>
      <c r="U188" s="39" t="str">
        <f>Division!DG190</f>
        <v>+
small</v>
      </c>
      <c r="V188" s="39" t="str">
        <f>Division!DL190</f>
        <v>N&lt;5
N&lt;5</v>
      </c>
      <c r="W188" s="39" t="str">
        <f>Division!DQ190</f>
        <v xml:space="preserve">
</v>
      </c>
      <c r="X188" s="39" t="str">
        <f>Division!DV190</f>
        <v>+
moderate</v>
      </c>
      <c r="Y188" s="39" t="str">
        <f>Division!EA190</f>
        <v>+
small</v>
      </c>
      <c r="Z188" s="39" t="str">
        <f>Division!EF190</f>
        <v>+
small</v>
      </c>
      <c r="AA188" s="39" t="str">
        <f>Division!EK190</f>
        <v>+
small</v>
      </c>
    </row>
    <row r="189" spans="1:27" ht="13.5" hidden="1" customHeight="1" x14ac:dyDescent="0.25">
      <c r="A189" s="13" t="s">
        <v>375</v>
      </c>
      <c r="B189" s="21" t="s">
        <v>376</v>
      </c>
      <c r="C189" s="30">
        <f t="shared" si="5"/>
        <v>-7.2859744990892192E-2</v>
      </c>
      <c r="D189" s="4">
        <f>Division!C191</f>
        <v>3.47</v>
      </c>
      <c r="E189" s="4">
        <f>Division!D191</f>
        <v>1.077</v>
      </c>
      <c r="F189" s="4">
        <f>Division!F191</f>
        <v>3.55</v>
      </c>
      <c r="G189" s="4">
        <f>Division!G191</f>
        <v>1.0980000000000001</v>
      </c>
      <c r="H189" s="62" t="str">
        <f t="shared" si="4"/>
        <v/>
      </c>
      <c r="I189" s="62"/>
      <c r="J189" s="39" t="str">
        <f>Division!BS191</f>
        <v>N&lt;5
N&lt;5</v>
      </c>
      <c r="K189" s="39" t="str">
        <f>Division!BX191</f>
        <v>ntt
moderate</v>
      </c>
      <c r="L189" s="39" t="str">
        <f>Division!CC191</f>
        <v>assoc
small</v>
      </c>
      <c r="M189" s="39" t="str">
        <f>Division!CH191</f>
        <v>men
small</v>
      </c>
      <c r="N189" s="39" t="str">
        <f>Division!CM191</f>
        <v>white
large</v>
      </c>
      <c r="P189" s="28" t="s">
        <v>375</v>
      </c>
      <c r="Q189" s="21" t="s">
        <v>376</v>
      </c>
      <c r="R189" s="39" t="str">
        <f>Division!CR191</f>
        <v xml:space="preserve">
</v>
      </c>
      <c r="S189" s="39" t="str">
        <f>Division!CW191</f>
        <v>+
small</v>
      </c>
      <c r="T189" s="39" t="str">
        <f>Division!DB191</f>
        <v>N&lt;5
N&lt;5</v>
      </c>
      <c r="U189" s="39" t="str">
        <f>Division!DG191</f>
        <v>-
small</v>
      </c>
      <c r="V189" s="39" t="str">
        <f>Division!DL191</f>
        <v>N&lt;5
N&lt;5</v>
      </c>
      <c r="W189" s="39" t="str">
        <f>Division!DQ191</f>
        <v xml:space="preserve">
</v>
      </c>
      <c r="X189" s="39" t="str">
        <f>Division!DV191</f>
        <v>+
moderate</v>
      </c>
      <c r="Y189" s="39" t="str">
        <f>Division!EA191</f>
        <v>-
small</v>
      </c>
      <c r="Z189" s="39" t="str">
        <f>Division!EF191</f>
        <v>+
small</v>
      </c>
      <c r="AA189" s="39" t="str">
        <f>Division!EK191</f>
        <v>-
large</v>
      </c>
    </row>
    <row r="190" spans="1:27" ht="13.5" customHeight="1" x14ac:dyDescent="0.25">
      <c r="A190" s="13"/>
      <c r="B190" s="21" t="s">
        <v>377</v>
      </c>
      <c r="C190" s="30">
        <f t="shared" si="5"/>
        <v>-0.69301308460897237</v>
      </c>
      <c r="D190" s="4">
        <f>Division!C192</f>
        <v>2.8586999999999998</v>
      </c>
      <c r="E190" s="4">
        <f>Division!D192</f>
        <v>0.86909000000000003</v>
      </c>
      <c r="F190" s="4">
        <f>Division!F192</f>
        <v>3.4323000000000001</v>
      </c>
      <c r="G190" s="4">
        <f>Division!G192</f>
        <v>0.82769000000000004</v>
      </c>
      <c r="H190" s="62">
        <f t="shared" si="4"/>
        <v>-0.69301308460897237</v>
      </c>
      <c r="I190" s="62"/>
      <c r="J190" s="39" t="str">
        <f>Division!BS192</f>
        <v>N&lt;5
N&lt;5</v>
      </c>
      <c r="K190" s="39" t="str">
        <f>Division!BX192</f>
        <v xml:space="preserve">
</v>
      </c>
      <c r="L190" s="39" t="str">
        <f>Division!CC192</f>
        <v>assoc
moderate</v>
      </c>
      <c r="M190" s="39" t="str">
        <f>Division!CH192</f>
        <v>men
large</v>
      </c>
      <c r="N190" s="39" t="str">
        <f>Division!CM192</f>
        <v xml:space="preserve">
</v>
      </c>
      <c r="P190" s="28"/>
      <c r="Q190" s="21" t="s">
        <v>377</v>
      </c>
      <c r="R190" s="39" t="str">
        <f>Division!CR192</f>
        <v>+
small</v>
      </c>
      <c r="S190" s="39" t="str">
        <f>Division!CW192</f>
        <v>+
moderate</v>
      </c>
      <c r="T190" s="39" t="str">
        <f>Division!DB192</f>
        <v>N&lt;5
N&lt;5</v>
      </c>
      <c r="U190" s="39" t="str">
        <f>Division!DG192</f>
        <v xml:space="preserve">
</v>
      </c>
      <c r="V190" s="39" t="str">
        <f>Division!DL192</f>
        <v>N&lt;5
N&lt;5</v>
      </c>
      <c r="W190" s="39" t="str">
        <f>Division!DQ192</f>
        <v xml:space="preserve">
</v>
      </c>
      <c r="X190" s="39" t="str">
        <f>Division!DV192</f>
        <v>+
large</v>
      </c>
      <c r="Y190" s="39" t="str">
        <f>Division!EA192</f>
        <v>-
small</v>
      </c>
      <c r="Z190" s="39" t="str">
        <f>Division!EF192</f>
        <v>+
small</v>
      </c>
      <c r="AA190" s="39" t="str">
        <f>Division!EK192</f>
        <v>+
small</v>
      </c>
    </row>
    <row r="191" spans="1:27" ht="13.5" hidden="1" customHeight="1" x14ac:dyDescent="0.25">
      <c r="A191" s="13" t="s">
        <v>378</v>
      </c>
      <c r="B191" s="21" t="s">
        <v>379</v>
      </c>
      <c r="C191" s="30">
        <f t="shared" si="5"/>
        <v>-0.43478260869565238</v>
      </c>
      <c r="D191" s="4">
        <f>Division!C193</f>
        <v>3.07</v>
      </c>
      <c r="E191" s="4">
        <f>Division!D193</f>
        <v>1.127</v>
      </c>
      <c r="F191" s="4">
        <f>Division!F193</f>
        <v>3.56</v>
      </c>
      <c r="G191" s="4">
        <f>Division!G193</f>
        <v>1.127</v>
      </c>
      <c r="H191" s="62">
        <f t="shared" si="4"/>
        <v>-0.43478260869565238</v>
      </c>
      <c r="I191" s="62"/>
      <c r="J191" s="39" t="str">
        <f>Division!BS193</f>
        <v>N&lt;5
N&lt;5</v>
      </c>
      <c r="K191" s="39" t="str">
        <f>Division!BX193</f>
        <v>ntt
small</v>
      </c>
      <c r="L191" s="39" t="str">
        <f>Division!CC193</f>
        <v>assoc
large</v>
      </c>
      <c r="M191" s="39" t="str">
        <f>Division!CH193</f>
        <v>men
moderate</v>
      </c>
      <c r="N191" s="39" t="str">
        <f>Division!CM193</f>
        <v>white
small</v>
      </c>
      <c r="P191" s="28" t="s">
        <v>378</v>
      </c>
      <c r="Q191" s="21" t="s">
        <v>379</v>
      </c>
      <c r="R191" s="39" t="str">
        <f>Division!CR193</f>
        <v xml:space="preserve">
</v>
      </c>
      <c r="S191" s="39" t="str">
        <f>Division!CW193</f>
        <v>+
small</v>
      </c>
      <c r="T191" s="39" t="str">
        <f>Division!DB193</f>
        <v>N&lt;5
N&lt;5</v>
      </c>
      <c r="U191" s="39" t="str">
        <f>Division!DG193</f>
        <v xml:space="preserve">
</v>
      </c>
      <c r="V191" s="39" t="str">
        <f>Division!DL193</f>
        <v>N&lt;5
N&lt;5</v>
      </c>
      <c r="W191" s="39" t="str">
        <f>Division!DQ193</f>
        <v>-
moderate</v>
      </c>
      <c r="X191" s="39" t="str">
        <f>Division!DV193</f>
        <v>+
large</v>
      </c>
      <c r="Y191" s="39" t="str">
        <f>Division!EA193</f>
        <v>-
small</v>
      </c>
      <c r="Z191" s="39" t="str">
        <f>Division!EF193</f>
        <v xml:space="preserve">
</v>
      </c>
      <c r="AA191" s="39" t="str">
        <f>Division!EK193</f>
        <v xml:space="preserve">
</v>
      </c>
    </row>
    <row r="192" spans="1:27" ht="13.5" hidden="1" customHeight="1" x14ac:dyDescent="0.25">
      <c r="A192" s="13" t="s">
        <v>380</v>
      </c>
      <c r="B192" s="21" t="s">
        <v>381</v>
      </c>
      <c r="C192" s="30">
        <f t="shared" si="5"/>
        <v>-0.81383519837232987</v>
      </c>
      <c r="D192" s="4">
        <f>Division!C194</f>
        <v>3.11</v>
      </c>
      <c r="E192" s="4">
        <f>Division!D194</f>
        <v>1.105</v>
      </c>
      <c r="F192" s="4">
        <f>Division!F194</f>
        <v>3.91</v>
      </c>
      <c r="G192" s="4">
        <f>Division!G194</f>
        <v>0.98299999999999998</v>
      </c>
      <c r="H192" s="62">
        <f t="shared" si="4"/>
        <v>-0.81383519837232987</v>
      </c>
      <c r="I192" s="62"/>
      <c r="J192" s="39" t="str">
        <f>Division!BS194</f>
        <v>N&lt;5
N&lt;5</v>
      </c>
      <c r="K192" s="39" t="str">
        <f>Division!BX194</f>
        <v>tenured
small</v>
      </c>
      <c r="L192" s="39" t="str">
        <f>Division!CC194</f>
        <v>assoc
small</v>
      </c>
      <c r="M192" s="39" t="str">
        <f>Division!CH194</f>
        <v>men
small</v>
      </c>
      <c r="N192" s="39" t="str">
        <f>Division!CM194</f>
        <v>white
small</v>
      </c>
      <c r="P192" s="28" t="s">
        <v>380</v>
      </c>
      <c r="Q192" s="21" t="s">
        <v>381</v>
      </c>
      <c r="R192" s="39" t="str">
        <f>Division!CR194</f>
        <v>+
large</v>
      </c>
      <c r="S192" s="39" t="str">
        <f>Division!CW194</f>
        <v>+
large</v>
      </c>
      <c r="T192" s="39" t="str">
        <f>Division!DB194</f>
        <v>N&lt;5
N&lt;5</v>
      </c>
      <c r="U192" s="39" t="str">
        <f>Division!DG194</f>
        <v>+
moderate</v>
      </c>
      <c r="V192" s="39" t="str">
        <f>Division!DL194</f>
        <v>N&lt;5
N&lt;5</v>
      </c>
      <c r="W192" s="39" t="str">
        <f>Division!DQ194</f>
        <v xml:space="preserve">
</v>
      </c>
      <c r="X192" s="39" t="str">
        <f>Division!DV194</f>
        <v>+
large</v>
      </c>
      <c r="Y192" s="39" t="str">
        <f>Division!EA194</f>
        <v>+
moderate</v>
      </c>
      <c r="Z192" s="39" t="str">
        <f>Division!EF194</f>
        <v>+
large</v>
      </c>
      <c r="AA192" s="39" t="str">
        <f>Division!EK194</f>
        <v>+
moderate</v>
      </c>
    </row>
    <row r="193" spans="1:27" ht="13.5" hidden="1" customHeight="1" x14ac:dyDescent="0.25">
      <c r="A193" s="13" t="s">
        <v>382</v>
      </c>
      <c r="B193" s="21" t="s">
        <v>383</v>
      </c>
      <c r="C193" s="30">
        <f t="shared" si="5"/>
        <v>-0.43273753527751646</v>
      </c>
      <c r="D193" s="4">
        <f>Division!C195</f>
        <v>2.94</v>
      </c>
      <c r="E193" s="4">
        <f>Division!D195</f>
        <v>1.1240000000000001</v>
      </c>
      <c r="F193" s="4">
        <f>Division!F195</f>
        <v>3.4</v>
      </c>
      <c r="G193" s="4">
        <f>Division!G195</f>
        <v>1.0629999999999999</v>
      </c>
      <c r="H193" s="62">
        <f t="shared" si="4"/>
        <v>-0.43273753527751646</v>
      </c>
      <c r="I193" s="62"/>
      <c r="J193" s="39" t="str">
        <f>Division!BS195</f>
        <v>N&lt;5
N&lt;5</v>
      </c>
      <c r="K193" s="39" t="str">
        <f>Division!BX195</f>
        <v>tenured
large</v>
      </c>
      <c r="L193" s="39" t="str">
        <f>Division!CC195</f>
        <v>assoc
large</v>
      </c>
      <c r="M193" s="39" t="str">
        <f>Division!CH195</f>
        <v>men
small</v>
      </c>
      <c r="N193" s="39" t="str">
        <f>Division!CM195</f>
        <v>foc
moderate</v>
      </c>
      <c r="P193" s="28" t="s">
        <v>382</v>
      </c>
      <c r="Q193" s="21" t="s">
        <v>383</v>
      </c>
      <c r="R193" s="39" t="str">
        <f>Division!CR195</f>
        <v>-
small</v>
      </c>
      <c r="S193" s="39" t="str">
        <f>Division!CW195</f>
        <v>+
small</v>
      </c>
      <c r="T193" s="39" t="str">
        <f>Division!DB195</f>
        <v>N&lt;5
N&lt;5</v>
      </c>
      <c r="U193" s="39" t="str">
        <f>Division!DG195</f>
        <v>-
large</v>
      </c>
      <c r="V193" s="39" t="str">
        <f>Division!DL195</f>
        <v>N&lt;5
N&lt;5</v>
      </c>
      <c r="W193" s="39" t="str">
        <f>Division!DQ195</f>
        <v>-
small</v>
      </c>
      <c r="X193" s="39" t="str">
        <f>Division!DV195</f>
        <v xml:space="preserve">
</v>
      </c>
      <c r="Y193" s="39" t="str">
        <f>Division!EA195</f>
        <v>-
moderate</v>
      </c>
      <c r="Z193" s="39" t="str">
        <f>Division!EF195</f>
        <v>-
moderate</v>
      </c>
      <c r="AA193" s="39" t="str">
        <f>Division!EK195</f>
        <v>+
moderate</v>
      </c>
    </row>
    <row r="194" spans="1:27" ht="13.5" hidden="1" customHeight="1" x14ac:dyDescent="0.25">
      <c r="A194" s="13" t="s">
        <v>384</v>
      </c>
      <c r="B194" s="21" t="s">
        <v>385</v>
      </c>
      <c r="C194" s="30">
        <f t="shared" si="5"/>
        <v>-0.6091370558375635</v>
      </c>
      <c r="D194" s="4">
        <f>Division!C196</f>
        <v>3.19</v>
      </c>
      <c r="E194" s="4">
        <f>Division!D196</f>
        <v>1.0389999999999999</v>
      </c>
      <c r="F194" s="4">
        <f>Division!F196</f>
        <v>3.79</v>
      </c>
      <c r="G194" s="4">
        <f>Division!G196</f>
        <v>0.98499999999999999</v>
      </c>
      <c r="H194" s="62">
        <f t="shared" si="4"/>
        <v>-0.6091370558375635</v>
      </c>
      <c r="I194" s="62"/>
      <c r="J194" s="39" t="str">
        <f>Division!BS196</f>
        <v>N&lt;5
N&lt;5</v>
      </c>
      <c r="K194" s="39" t="str">
        <f>Division!BX196</f>
        <v>tenured
large</v>
      </c>
      <c r="L194" s="39" t="str">
        <f>Division!CC196</f>
        <v>assoc
small</v>
      </c>
      <c r="M194" s="39" t="str">
        <f>Division!CH196</f>
        <v>men
moderate</v>
      </c>
      <c r="N194" s="39" t="str">
        <f>Division!CM196</f>
        <v>foc
large</v>
      </c>
      <c r="P194" s="28" t="s">
        <v>384</v>
      </c>
      <c r="Q194" s="21" t="s">
        <v>385</v>
      </c>
      <c r="R194" s="39" t="str">
        <f>Division!CR196</f>
        <v>+
small</v>
      </c>
      <c r="S194" s="39" t="str">
        <f>Division!CW196</f>
        <v>+
moderate</v>
      </c>
      <c r="T194" s="39" t="str">
        <f>Division!DB196</f>
        <v>N&lt;5
N&lt;5</v>
      </c>
      <c r="U194" s="39" t="str">
        <f>Division!DG196</f>
        <v>-
moderate</v>
      </c>
      <c r="V194" s="39" t="str">
        <f>Division!DL196</f>
        <v>N&lt;5
N&lt;5</v>
      </c>
      <c r="W194" s="39" t="str">
        <f>Division!DQ196</f>
        <v xml:space="preserve">
</v>
      </c>
      <c r="X194" s="39" t="str">
        <f>Division!DV196</f>
        <v>+
large</v>
      </c>
      <c r="Y194" s="39" t="str">
        <f>Division!EA196</f>
        <v>-
small</v>
      </c>
      <c r="Z194" s="39" t="str">
        <f>Division!EF196</f>
        <v xml:space="preserve">
</v>
      </c>
      <c r="AA194" s="39" t="str">
        <f>Division!EK196</f>
        <v>+
large</v>
      </c>
    </row>
    <row r="195" spans="1:27" ht="13.5" hidden="1" customHeight="1" x14ac:dyDescent="0.25">
      <c r="A195" s="13" t="s">
        <v>386</v>
      </c>
      <c r="B195" s="21" t="s">
        <v>387</v>
      </c>
      <c r="C195" s="30">
        <f t="shared" si="5"/>
        <v>-0.36792452830188649</v>
      </c>
      <c r="D195" s="4">
        <f>Division!C197</f>
        <v>3.2</v>
      </c>
      <c r="E195" s="4">
        <f>Division!D197</f>
        <v>0.93300000000000005</v>
      </c>
      <c r="F195" s="4">
        <f>Division!F197</f>
        <v>3.59</v>
      </c>
      <c r="G195" s="4">
        <f>Division!G197</f>
        <v>1.06</v>
      </c>
      <c r="H195" s="62">
        <f t="shared" si="4"/>
        <v>-0.36792452830188649</v>
      </c>
      <c r="I195" s="62"/>
      <c r="J195" s="39" t="str">
        <f>Division!BS197</f>
        <v>N&lt;5
N&lt;5</v>
      </c>
      <c r="K195" s="39" t="str">
        <f>Division!BX197</f>
        <v>ntt
small</v>
      </c>
      <c r="L195" s="39" t="str">
        <f>Division!CC197</f>
        <v>assoc
moderate</v>
      </c>
      <c r="M195" s="39" t="str">
        <f>Division!CH197</f>
        <v xml:space="preserve">
</v>
      </c>
      <c r="N195" s="39" t="str">
        <f>Division!CM197</f>
        <v xml:space="preserve">
</v>
      </c>
      <c r="P195" s="28" t="s">
        <v>386</v>
      </c>
      <c r="Q195" s="21" t="s">
        <v>387</v>
      </c>
      <c r="R195" s="39" t="str">
        <f>Division!CR197</f>
        <v>+
small</v>
      </c>
      <c r="S195" s="39" t="str">
        <f>Division!CW197</f>
        <v>+
moderate</v>
      </c>
      <c r="T195" s="39" t="str">
        <f>Division!DB197</f>
        <v>N&lt;5
N&lt;5</v>
      </c>
      <c r="U195" s="39" t="str">
        <f>Division!DG197</f>
        <v xml:space="preserve">
</v>
      </c>
      <c r="V195" s="39" t="str">
        <f>Division!DL197</f>
        <v>N&lt;5
N&lt;5</v>
      </c>
      <c r="W195" s="39" t="str">
        <f>Division!DQ197</f>
        <v>+
small</v>
      </c>
      <c r="X195" s="39" t="str">
        <f>Division!DV197</f>
        <v>+
large</v>
      </c>
      <c r="Y195" s="39" t="str">
        <f>Division!EA197</f>
        <v xml:space="preserve">
</v>
      </c>
      <c r="Z195" s="39" t="str">
        <f>Division!EF197</f>
        <v>+
small</v>
      </c>
      <c r="AA195" s="39" t="str">
        <f>Division!EK197</f>
        <v>+
small</v>
      </c>
    </row>
    <row r="196" spans="1:27" ht="13.5" hidden="1" customHeight="1" x14ac:dyDescent="0.25">
      <c r="A196" s="13" t="s">
        <v>388</v>
      </c>
      <c r="B196" s="21" t="s">
        <v>389</v>
      </c>
      <c r="C196" s="30">
        <f t="shared" si="5"/>
        <v>-0.42060988433228175</v>
      </c>
      <c r="D196" s="4">
        <f>Division!C198</f>
        <v>3.31</v>
      </c>
      <c r="E196" s="4">
        <f>Division!D198</f>
        <v>0.93</v>
      </c>
      <c r="F196" s="4">
        <f>Division!F198</f>
        <v>3.71</v>
      </c>
      <c r="G196" s="4">
        <f>Division!G198</f>
        <v>0.95099999999999996</v>
      </c>
      <c r="H196" s="62">
        <f t="shared" si="4"/>
        <v>-0.42060988433228175</v>
      </c>
      <c r="I196" s="62"/>
      <c r="J196" s="39" t="str">
        <f>Division!BS198</f>
        <v>N&lt;5
N&lt;5</v>
      </c>
      <c r="K196" s="39" t="str">
        <f>Division!BX198</f>
        <v>tenured
small</v>
      </c>
      <c r="L196" s="39" t="str">
        <f>Division!CC198</f>
        <v xml:space="preserve">
</v>
      </c>
      <c r="M196" s="39" t="str">
        <f>Division!CH198</f>
        <v xml:space="preserve">
</v>
      </c>
      <c r="N196" s="39" t="str">
        <f>Division!CM198</f>
        <v>foc
small</v>
      </c>
      <c r="P196" s="28" t="s">
        <v>388</v>
      </c>
      <c r="Q196" s="21" t="s">
        <v>389</v>
      </c>
      <c r="R196" s="39" t="str">
        <f>Division!CR198</f>
        <v>+
large</v>
      </c>
      <c r="S196" s="39" t="str">
        <f>Division!CW198</f>
        <v>+
moderate</v>
      </c>
      <c r="T196" s="39" t="str">
        <f>Division!DB198</f>
        <v>N&lt;5
N&lt;5</v>
      </c>
      <c r="U196" s="39" t="str">
        <f>Division!DG198</f>
        <v>+
moderate</v>
      </c>
      <c r="V196" s="39" t="str">
        <f>Division!DL198</f>
        <v>N&lt;5
N&lt;5</v>
      </c>
      <c r="W196" s="39" t="str">
        <f>Division!DQ198</f>
        <v>+
large</v>
      </c>
      <c r="X196" s="39" t="str">
        <f>Division!DV198</f>
        <v>+
moderate</v>
      </c>
      <c r="Y196" s="39" t="str">
        <f>Division!EA198</f>
        <v>+
large</v>
      </c>
      <c r="Z196" s="39" t="str">
        <f>Division!EF198</f>
        <v>+
large</v>
      </c>
      <c r="AA196" s="39" t="str">
        <f>Division!EK198</f>
        <v>+
moderate</v>
      </c>
    </row>
    <row r="197" spans="1:27" ht="13.5" hidden="1" customHeight="1" x14ac:dyDescent="0.25">
      <c r="A197" s="13" t="s">
        <v>390</v>
      </c>
      <c r="B197" s="21" t="s">
        <v>391</v>
      </c>
      <c r="C197" s="30">
        <f t="shared" si="5"/>
        <v>-0.77795786061588323</v>
      </c>
      <c r="D197" s="4">
        <f>Division!C199</f>
        <v>2.29</v>
      </c>
      <c r="E197" s="4">
        <f>Division!D199</f>
        <v>1.1830000000000001</v>
      </c>
      <c r="F197" s="4">
        <f>Division!F199</f>
        <v>3.25</v>
      </c>
      <c r="G197" s="4">
        <f>Division!G199</f>
        <v>1.234</v>
      </c>
      <c r="H197" s="62">
        <f t="shared" ref="H197:H217" si="6">IF(OR(C197&gt;0.1,C197&lt;-0.1),C197,"")</f>
        <v>-0.77795786061588323</v>
      </c>
      <c r="I197" s="62"/>
      <c r="J197" s="39" t="str">
        <f>Division!BS199</f>
        <v>pre-ten
large</v>
      </c>
      <c r="K197" s="39" t="str">
        <f>Division!BX199</f>
        <v>tenured
small</v>
      </c>
      <c r="L197" s="39" t="str">
        <f>Division!CC199</f>
        <v>assoc
moderate</v>
      </c>
      <c r="M197" s="39" t="str">
        <f>Division!CH199</f>
        <v>men
large</v>
      </c>
      <c r="N197" s="39" t="str">
        <f>Division!CM199</f>
        <v>white
moderate</v>
      </c>
      <c r="P197" s="28" t="s">
        <v>390</v>
      </c>
      <c r="Q197" s="21" t="s">
        <v>391</v>
      </c>
      <c r="R197" s="39" t="str">
        <f>Division!CR199</f>
        <v>+
small</v>
      </c>
      <c r="S197" s="39" t="str">
        <f>Division!CW199</f>
        <v>+
moderate</v>
      </c>
      <c r="T197" s="39" t="str">
        <f>Division!DB199</f>
        <v>N&lt;5
N&lt;5</v>
      </c>
      <c r="U197" s="39" t="str">
        <f>Division!DG199</f>
        <v>-
small</v>
      </c>
      <c r="V197" s="39" t="str">
        <f>Division!DL199</f>
        <v>N&lt;5
N&lt;5</v>
      </c>
      <c r="W197" s="39" t="str">
        <f>Division!DQ199</f>
        <v xml:space="preserve">
</v>
      </c>
      <c r="X197" s="39" t="str">
        <f>Division!DV199</f>
        <v>+
large</v>
      </c>
      <c r="Y197" s="39" t="str">
        <f>Division!EA199</f>
        <v>-
small</v>
      </c>
      <c r="Z197" s="39" t="str">
        <f>Division!EF199</f>
        <v>+
small</v>
      </c>
      <c r="AA197" s="39" t="str">
        <f>Division!EK199</f>
        <v>-
small</v>
      </c>
    </row>
    <row r="198" spans="1:27" ht="13.5" hidden="1" customHeight="1" x14ac:dyDescent="0.25">
      <c r="A198" s="13" t="s">
        <v>392</v>
      </c>
      <c r="B198" s="21" t="s">
        <v>393</v>
      </c>
      <c r="C198" s="30">
        <f t="shared" ref="C198:C217" si="7">IF(D198="N&lt;5","N&lt;5",IF(F198="N&lt;5","N&lt;5",((D198-F198)/G198)))</f>
        <v>-0.37974683544303794</v>
      </c>
      <c r="D198" s="4">
        <f>Division!C200</f>
        <v>2.62</v>
      </c>
      <c r="E198" s="4">
        <f>Division!D200</f>
        <v>1.161</v>
      </c>
      <c r="F198" s="4">
        <f>Division!F200</f>
        <v>3.1</v>
      </c>
      <c r="G198" s="4">
        <f>Division!G200</f>
        <v>1.264</v>
      </c>
      <c r="H198" s="62">
        <f t="shared" si="6"/>
        <v>-0.37974683544303794</v>
      </c>
      <c r="I198" s="62"/>
      <c r="J198" s="39" t="str">
        <f>Division!BS200</f>
        <v>pre-ten
large</v>
      </c>
      <c r="K198" s="39" t="str">
        <f>Division!BX200</f>
        <v>ntt
small</v>
      </c>
      <c r="L198" s="39" t="str">
        <f>Division!CC200</f>
        <v xml:space="preserve">
</v>
      </c>
      <c r="M198" s="39" t="str">
        <f>Division!CH200</f>
        <v>men
large</v>
      </c>
      <c r="N198" s="39" t="str">
        <f>Division!CM200</f>
        <v xml:space="preserve">
</v>
      </c>
      <c r="P198" s="28" t="s">
        <v>392</v>
      </c>
      <c r="Q198" s="21" t="s">
        <v>393</v>
      </c>
      <c r="R198" s="39" t="str">
        <f>Division!CR200</f>
        <v>+
small</v>
      </c>
      <c r="S198" s="39" t="str">
        <f>Division!CW200</f>
        <v>+
small</v>
      </c>
      <c r="T198" s="39" t="str">
        <f>Division!DB200</f>
        <v>N&lt;5
N&lt;5</v>
      </c>
      <c r="U198" s="39" t="str">
        <f>Division!DG200</f>
        <v>+
small</v>
      </c>
      <c r="V198" s="39" t="str">
        <f>Division!DL200</f>
        <v>N&lt;5
N&lt;5</v>
      </c>
      <c r="W198" s="39" t="str">
        <f>Division!DQ200</f>
        <v>+
small</v>
      </c>
      <c r="X198" s="39" t="str">
        <f>Division!DV200</f>
        <v>+
large</v>
      </c>
      <c r="Y198" s="39" t="str">
        <f>Division!EA200</f>
        <v>-
small</v>
      </c>
      <c r="Z198" s="39" t="str">
        <f>Division!EF200</f>
        <v>+
small</v>
      </c>
      <c r="AA198" s="39" t="str">
        <f>Division!EK200</f>
        <v xml:space="preserve">
</v>
      </c>
    </row>
    <row r="199" spans="1:27" ht="13.5" hidden="1" customHeight="1" x14ac:dyDescent="0.25">
      <c r="A199" s="13" t="s">
        <v>394</v>
      </c>
      <c r="B199" s="21" t="s">
        <v>395</v>
      </c>
      <c r="C199" s="30">
        <f t="shared" si="7"/>
        <v>-0.17799352750809078</v>
      </c>
      <c r="D199" s="4">
        <f>Division!C201</f>
        <v>2.23</v>
      </c>
      <c r="E199" s="4">
        <f>Division!D201</f>
        <v>0.91</v>
      </c>
      <c r="F199" s="4">
        <f>Division!F201</f>
        <v>2.4500000000000002</v>
      </c>
      <c r="G199" s="4">
        <f>Division!G201</f>
        <v>1.236</v>
      </c>
      <c r="H199" s="62">
        <f t="shared" si="6"/>
        <v>-0.17799352750809078</v>
      </c>
      <c r="I199" s="62"/>
      <c r="J199" s="39" t="str">
        <f>Division!BS201</f>
        <v>N&lt;5
N&lt;5</v>
      </c>
      <c r="K199" s="39" t="str">
        <f>Division!BX201</f>
        <v>ntt
moderate</v>
      </c>
      <c r="L199" s="39" t="str">
        <f>Division!CC201</f>
        <v>assoc
large</v>
      </c>
      <c r="M199" s="39" t="str">
        <f>Division!CH201</f>
        <v>men
small</v>
      </c>
      <c r="N199" s="39" t="str">
        <f>Division!CM201</f>
        <v>white
small</v>
      </c>
      <c r="P199" s="28" t="s">
        <v>394</v>
      </c>
      <c r="Q199" s="21" t="s">
        <v>395</v>
      </c>
      <c r="R199" s="39" t="str">
        <f>Division!CR201</f>
        <v xml:space="preserve">
</v>
      </c>
      <c r="S199" s="39" t="str">
        <f>Division!CW201</f>
        <v>+
small</v>
      </c>
      <c r="T199" s="39" t="str">
        <f>Division!DB201</f>
        <v>N&lt;5
N&lt;5</v>
      </c>
      <c r="U199" s="39" t="str">
        <f>Division!DG201</f>
        <v>-
moderate</v>
      </c>
      <c r="V199" s="39" t="str">
        <f>Division!DL201</f>
        <v>N&lt;5
N&lt;5</v>
      </c>
      <c r="W199" s="39" t="str">
        <f>Division!DQ201</f>
        <v>-
small</v>
      </c>
      <c r="X199" s="39" t="str">
        <f>Division!DV201</f>
        <v>+
moderate</v>
      </c>
      <c r="Y199" s="39" t="str">
        <f>Division!EA201</f>
        <v>-
moderate</v>
      </c>
      <c r="Z199" s="39" t="str">
        <f>Division!EF201</f>
        <v>+
small</v>
      </c>
      <c r="AA199" s="39" t="str">
        <f>Division!EK201</f>
        <v>-
small</v>
      </c>
    </row>
    <row r="200" spans="1:27" s="35" customFormat="1" ht="13.5" customHeight="1" x14ac:dyDescent="0.25">
      <c r="A200" s="43"/>
      <c r="B200" s="41" t="s">
        <v>396</v>
      </c>
      <c r="C200" s="37">
        <f t="shared" si="7"/>
        <v>0.20739030023094659</v>
      </c>
      <c r="D200" s="44">
        <f>Division!C202</f>
        <v>3.2256999999999998</v>
      </c>
      <c r="E200" s="44">
        <f>Division!D202</f>
        <v>0.70557000000000003</v>
      </c>
      <c r="F200" s="44">
        <f>Division!F202</f>
        <v>3.0461</v>
      </c>
      <c r="G200" s="44">
        <f>Division!G202</f>
        <v>0.86599999999999999</v>
      </c>
      <c r="H200" s="65">
        <f t="shared" si="6"/>
        <v>0.20739030023094659</v>
      </c>
      <c r="I200" s="65"/>
      <c r="J200" s="38" t="str">
        <f>Division!BS202</f>
        <v>N&lt;5
N&lt;5</v>
      </c>
      <c r="K200" s="38" t="str">
        <f>Division!BX202</f>
        <v>tenured
large</v>
      </c>
      <c r="L200" s="38" t="str">
        <f>Division!CC202</f>
        <v xml:space="preserve">
</v>
      </c>
      <c r="M200" s="38" t="str">
        <f>Division!CH202</f>
        <v>men
moderate</v>
      </c>
      <c r="N200" s="38" t="str">
        <f>Division!CM202</f>
        <v>white
small</v>
      </c>
      <c r="P200" s="36"/>
      <c r="Q200" s="41" t="s">
        <v>396</v>
      </c>
      <c r="R200" s="38" t="str">
        <f>Division!CR202</f>
        <v xml:space="preserve">
</v>
      </c>
      <c r="S200" s="38" t="str">
        <f>Division!CW202</f>
        <v>+
moderate</v>
      </c>
      <c r="T200" s="38" t="str">
        <f>Division!DB202</f>
        <v>N&lt;5
N&lt;5</v>
      </c>
      <c r="U200" s="38" t="str">
        <f>Division!DG202</f>
        <v>-
moderate</v>
      </c>
      <c r="V200" s="38" t="str">
        <f>Division!DL202</f>
        <v>N&lt;5
N&lt;5</v>
      </c>
      <c r="W200" s="38" t="str">
        <f>Division!DQ202</f>
        <v>+
small</v>
      </c>
      <c r="X200" s="38" t="str">
        <f>Division!DV202</f>
        <v>+
large</v>
      </c>
      <c r="Y200" s="38" t="str">
        <f>Division!EA202</f>
        <v>-
moderate</v>
      </c>
      <c r="Z200" s="38" t="str">
        <f>Division!EF202</f>
        <v xml:space="preserve">
</v>
      </c>
      <c r="AA200" s="38" t="str">
        <f>Division!EK202</f>
        <v>-
small</v>
      </c>
    </row>
    <row r="201" spans="1:27" ht="13.5" hidden="1" customHeight="1" x14ac:dyDescent="0.25">
      <c r="A201" s="28" t="s">
        <v>397</v>
      </c>
      <c r="B201" s="28" t="s">
        <v>398</v>
      </c>
      <c r="C201" s="30">
        <f t="shared" si="7"/>
        <v>0.10434782608695663</v>
      </c>
      <c r="D201" s="29">
        <v>3.35</v>
      </c>
      <c r="E201" s="34">
        <f>Division!D203</f>
        <v>0.98599999999999999</v>
      </c>
      <c r="F201" s="29">
        <v>3.23</v>
      </c>
      <c r="G201" s="29">
        <v>1.1499999999999999</v>
      </c>
      <c r="H201" s="62">
        <f t="shared" si="6"/>
        <v>0.10434782608695663</v>
      </c>
      <c r="I201" s="62"/>
      <c r="J201" s="25" t="str">
        <f>Division!BS203</f>
        <v>N&lt;5
N&lt;5</v>
      </c>
      <c r="K201" s="25" t="str">
        <f>Division!BX203</f>
        <v>tenured
small</v>
      </c>
      <c r="L201" s="25" t="str">
        <f>Division!CC203</f>
        <v>full
small</v>
      </c>
      <c r="M201" s="25" t="str">
        <f>Division!CH203</f>
        <v>men
small</v>
      </c>
      <c r="N201" s="25" t="str">
        <f>Division!CM203</f>
        <v>white
small</v>
      </c>
      <c r="P201" s="28" t="s">
        <v>397</v>
      </c>
      <c r="Q201" s="13" t="s">
        <v>398</v>
      </c>
      <c r="R201" s="25" t="str">
        <f>Division!CR203</f>
        <v>-
small</v>
      </c>
      <c r="S201" s="25" t="str">
        <f>Division!CW203</f>
        <v>+
small</v>
      </c>
      <c r="T201" s="25" t="str">
        <f>Division!DB203</f>
        <v>N&lt;5
N&lt;5</v>
      </c>
      <c r="U201" s="25" t="str">
        <f>Division!DG203</f>
        <v>-
large</v>
      </c>
      <c r="V201" s="25" t="str">
        <f>Division!DL203</f>
        <v>N&lt;5
N&lt;5</v>
      </c>
      <c r="W201" s="25" t="str">
        <f>Division!DQ203</f>
        <v>+
small</v>
      </c>
      <c r="X201" s="25" t="str">
        <f>Division!DV203</f>
        <v>+
small</v>
      </c>
      <c r="Y201" s="25" t="str">
        <f>Division!EA203</f>
        <v>-
moderate</v>
      </c>
      <c r="Z201" s="25" t="str">
        <f>Division!EF203</f>
        <v>-
small</v>
      </c>
      <c r="AA201" s="25" t="str">
        <f>Division!EK203</f>
        <v>-
small</v>
      </c>
    </row>
    <row r="202" spans="1:27" ht="13.5" hidden="1" customHeight="1" x14ac:dyDescent="0.25">
      <c r="A202" s="28" t="s">
        <v>399</v>
      </c>
      <c r="B202" s="28" t="s">
        <v>400</v>
      </c>
      <c r="C202" s="30">
        <f t="shared" si="7"/>
        <v>-0.10791366906474829</v>
      </c>
      <c r="D202" s="29">
        <v>2.82</v>
      </c>
      <c r="E202" s="34">
        <f>Division!D204</f>
        <v>1.093</v>
      </c>
      <c r="F202" s="29">
        <v>2.94</v>
      </c>
      <c r="G202" s="29">
        <v>1.1120000000000001</v>
      </c>
      <c r="H202" s="62">
        <f t="shared" si="6"/>
        <v>-0.10791366906474829</v>
      </c>
      <c r="I202" s="62"/>
      <c r="J202" s="25" t="str">
        <f>Division!BS204</f>
        <v>N&lt;5
N&lt;5</v>
      </c>
      <c r="K202" s="25" t="str">
        <f>Division!BX204</f>
        <v>tenured
small</v>
      </c>
      <c r="L202" s="25" t="str">
        <f>Division!CC204</f>
        <v xml:space="preserve">
</v>
      </c>
      <c r="M202" s="25" t="str">
        <f>Division!CH204</f>
        <v xml:space="preserve">
</v>
      </c>
      <c r="N202" s="25" t="str">
        <f>Division!CM204</f>
        <v>foc
small</v>
      </c>
      <c r="P202" s="28" t="s">
        <v>399</v>
      </c>
      <c r="Q202" s="13" t="s">
        <v>400</v>
      </c>
      <c r="R202" s="25" t="str">
        <f>Division!CR204</f>
        <v xml:space="preserve">
</v>
      </c>
      <c r="S202" s="25" t="str">
        <f>Division!CW204</f>
        <v>+
small</v>
      </c>
      <c r="T202" s="25" t="str">
        <f>Division!DB204</f>
        <v>N&lt;5
N&lt;5</v>
      </c>
      <c r="U202" s="25" t="str">
        <f>Division!DG204</f>
        <v>-
moderate</v>
      </c>
      <c r="V202" s="25" t="str">
        <f>Division!DL204</f>
        <v>N&lt;5
N&lt;5</v>
      </c>
      <c r="W202" s="25" t="str">
        <f>Division!DQ204</f>
        <v>+
moderate</v>
      </c>
      <c r="X202" s="25" t="str">
        <f>Division!DV204</f>
        <v>+
small</v>
      </c>
      <c r="Y202" s="25" t="str">
        <f>Division!EA204</f>
        <v>-
moderate</v>
      </c>
      <c r="Z202" s="25" t="str">
        <f>Division!EF204</f>
        <v xml:space="preserve">
</v>
      </c>
      <c r="AA202" s="25" t="str">
        <f>Division!EK204</f>
        <v xml:space="preserve">
</v>
      </c>
    </row>
    <row r="203" spans="1:27" ht="13.5" hidden="1" customHeight="1" x14ac:dyDescent="0.25">
      <c r="A203" s="28" t="s">
        <v>401</v>
      </c>
      <c r="B203" s="28" t="s">
        <v>402</v>
      </c>
      <c r="C203" s="30">
        <f t="shared" si="7"/>
        <v>-0.19195612431444237</v>
      </c>
      <c r="D203" s="29">
        <v>3</v>
      </c>
      <c r="E203" s="34">
        <f>Division!D205</f>
        <v>1.0609999999999999</v>
      </c>
      <c r="F203" s="29">
        <v>3.21</v>
      </c>
      <c r="G203" s="29">
        <v>1.0940000000000001</v>
      </c>
      <c r="H203" s="62">
        <f t="shared" si="6"/>
        <v>-0.19195612431444237</v>
      </c>
      <c r="I203" s="62"/>
      <c r="J203" s="25" t="str">
        <f>Division!BS205</f>
        <v>N&lt;5
N&lt;5</v>
      </c>
      <c r="K203" s="25" t="str">
        <f>Division!BX205</f>
        <v>tenured
large</v>
      </c>
      <c r="L203" s="25" t="str">
        <f>Division!CC205</f>
        <v xml:space="preserve">
</v>
      </c>
      <c r="M203" s="25" t="str">
        <f>Division!CH205</f>
        <v>men
large</v>
      </c>
      <c r="N203" s="25" t="str">
        <f>Division!CM205</f>
        <v>white
large</v>
      </c>
      <c r="P203" s="28" t="s">
        <v>401</v>
      </c>
      <c r="Q203" s="13" t="s">
        <v>402</v>
      </c>
      <c r="R203" s="25" t="str">
        <f>Division!CR205</f>
        <v xml:space="preserve">
</v>
      </c>
      <c r="S203" s="25" t="str">
        <f>Division!CW205</f>
        <v>+
moderate</v>
      </c>
      <c r="T203" s="25" t="str">
        <f>Division!DB205</f>
        <v>N&lt;5
N&lt;5</v>
      </c>
      <c r="U203" s="25" t="str">
        <f>Division!DG205</f>
        <v>-
large</v>
      </c>
      <c r="V203" s="25" t="str">
        <f>Division!DL205</f>
        <v>N&lt;5
N&lt;5</v>
      </c>
      <c r="W203" s="25" t="str">
        <f>Division!DQ205</f>
        <v>+
small</v>
      </c>
      <c r="X203" s="25" t="str">
        <f>Division!DV205</f>
        <v>+
moderate</v>
      </c>
      <c r="Y203" s="25" t="str">
        <f>Division!EA205</f>
        <v>-
moderate</v>
      </c>
      <c r="Z203" s="25" t="str">
        <f>Division!EF205</f>
        <v xml:space="preserve">
</v>
      </c>
      <c r="AA203" s="25" t="str">
        <f>Division!EK205</f>
        <v>-
small</v>
      </c>
    </row>
    <row r="204" spans="1:27" ht="13.5" hidden="1" customHeight="1" x14ac:dyDescent="0.25">
      <c r="A204" s="28" t="s">
        <v>403</v>
      </c>
      <c r="B204" s="28" t="s">
        <v>404</v>
      </c>
      <c r="C204" s="30">
        <f t="shared" si="7"/>
        <v>0.11494252873563209</v>
      </c>
      <c r="D204" s="29">
        <v>3.11</v>
      </c>
      <c r="E204" s="34">
        <f>Division!D206</f>
        <v>1.0389999999999999</v>
      </c>
      <c r="F204" s="29">
        <v>2.98</v>
      </c>
      <c r="G204" s="29">
        <v>1.131</v>
      </c>
      <c r="H204" s="62">
        <f t="shared" si="6"/>
        <v>0.11494252873563209</v>
      </c>
      <c r="I204" s="62"/>
      <c r="J204" s="25" t="str">
        <f>Division!BS206</f>
        <v>N&lt;5
N&lt;5</v>
      </c>
      <c r="K204" s="25" t="str">
        <f>Division!BX206</f>
        <v>tenured
moderate</v>
      </c>
      <c r="L204" s="25" t="str">
        <f>Division!CC206</f>
        <v>assoc
moderate</v>
      </c>
      <c r="M204" s="25" t="str">
        <f>Division!CH206</f>
        <v>men
moderate</v>
      </c>
      <c r="N204" s="25" t="str">
        <f>Division!CM206</f>
        <v>white
large</v>
      </c>
      <c r="P204" s="28" t="s">
        <v>403</v>
      </c>
      <c r="Q204" s="13" t="s">
        <v>404</v>
      </c>
      <c r="R204" s="25" t="str">
        <f>Division!CR206</f>
        <v xml:space="preserve">
</v>
      </c>
      <c r="S204" s="25" t="str">
        <f>Division!CW206</f>
        <v>+
small</v>
      </c>
      <c r="T204" s="25" t="str">
        <f>Division!DB206</f>
        <v>N&lt;5
N&lt;5</v>
      </c>
      <c r="U204" s="25" t="str">
        <f>Division!DG206</f>
        <v>-
moderate</v>
      </c>
      <c r="V204" s="25" t="str">
        <f>Division!DL206</f>
        <v>N&lt;5
N&lt;5</v>
      </c>
      <c r="W204" s="25" t="str">
        <f>Division!DQ206</f>
        <v xml:space="preserve">
</v>
      </c>
      <c r="X204" s="25" t="str">
        <f>Division!DV206</f>
        <v>+
large</v>
      </c>
      <c r="Y204" s="25" t="str">
        <f>Division!EA206</f>
        <v>-
moderate</v>
      </c>
      <c r="Z204" s="25" t="str">
        <f>Division!EF206</f>
        <v xml:space="preserve">
</v>
      </c>
      <c r="AA204" s="25" t="str">
        <f>Division!EK206</f>
        <v>-
small</v>
      </c>
    </row>
    <row r="205" spans="1:27" ht="13.5" hidden="1" customHeight="1" x14ac:dyDescent="0.25">
      <c r="A205" s="28" t="s">
        <v>405</v>
      </c>
      <c r="B205" s="28" t="s">
        <v>406</v>
      </c>
      <c r="C205" s="30">
        <f t="shared" si="7"/>
        <v>0.19550342130987267</v>
      </c>
      <c r="D205" s="29">
        <v>3.26</v>
      </c>
      <c r="E205" s="34">
        <f>Division!D207</f>
        <v>0.872</v>
      </c>
      <c r="F205" s="29">
        <v>3.06</v>
      </c>
      <c r="G205" s="29">
        <v>1.0229999999999999</v>
      </c>
      <c r="H205" s="62">
        <f t="shared" si="6"/>
        <v>0.19550342130987267</v>
      </c>
      <c r="I205" s="62"/>
      <c r="J205" s="25" t="str">
        <f>Division!BS207</f>
        <v>N&lt;5
N&lt;5</v>
      </c>
      <c r="K205" s="25" t="str">
        <f>Division!BX207</f>
        <v>tenured
moderate</v>
      </c>
      <c r="L205" s="25" t="str">
        <f>Division!CC207</f>
        <v>assoc
moderate</v>
      </c>
      <c r="M205" s="25" t="str">
        <f>Division!CH207</f>
        <v>men
small</v>
      </c>
      <c r="N205" s="25" t="str">
        <f>Division!CM207</f>
        <v>white
small</v>
      </c>
      <c r="P205" s="28" t="s">
        <v>405</v>
      </c>
      <c r="Q205" s="13" t="s">
        <v>406</v>
      </c>
      <c r="R205" s="25" t="str">
        <f>Division!CR207</f>
        <v>-
small</v>
      </c>
      <c r="S205" s="25" t="str">
        <f>Division!CW207</f>
        <v xml:space="preserve">
</v>
      </c>
      <c r="T205" s="25" t="str">
        <f>Division!DB207</f>
        <v>N&lt;5
N&lt;5</v>
      </c>
      <c r="U205" s="25" t="str">
        <f>Division!DG207</f>
        <v>-
moderate</v>
      </c>
      <c r="V205" s="25" t="str">
        <f>Division!DL207</f>
        <v>N&lt;5
N&lt;5</v>
      </c>
      <c r="W205" s="25" t="str">
        <f>Division!DQ207</f>
        <v xml:space="preserve">
</v>
      </c>
      <c r="X205" s="25" t="str">
        <f>Division!DV207</f>
        <v>+
small</v>
      </c>
      <c r="Y205" s="25" t="str">
        <f>Division!EA207</f>
        <v>-
large</v>
      </c>
      <c r="Z205" s="25" t="str">
        <f>Division!EF207</f>
        <v xml:space="preserve">
</v>
      </c>
      <c r="AA205" s="25" t="str">
        <f>Division!EK207</f>
        <v>-
moderate</v>
      </c>
    </row>
    <row r="206" spans="1:27" ht="13.5" hidden="1" customHeight="1" x14ac:dyDescent="0.25">
      <c r="A206" s="28" t="s">
        <v>407</v>
      </c>
      <c r="B206" s="28" t="s">
        <v>408</v>
      </c>
      <c r="C206" s="30">
        <f t="shared" si="7"/>
        <v>-0.30362389813907942</v>
      </c>
      <c r="D206" s="29">
        <v>3.33</v>
      </c>
      <c r="E206" s="34">
        <f>Division!D208</f>
        <v>1.0189999999999999</v>
      </c>
      <c r="F206" s="29">
        <v>3.64</v>
      </c>
      <c r="G206" s="29">
        <v>1.0209999999999999</v>
      </c>
      <c r="H206" s="62">
        <f t="shared" si="6"/>
        <v>-0.30362389813907942</v>
      </c>
      <c r="I206" s="62"/>
      <c r="J206" s="25" t="str">
        <f>Division!BS208</f>
        <v>N&lt;5
N&lt;5</v>
      </c>
      <c r="K206" s="25" t="str">
        <f>Division!BX208</f>
        <v>tenured
small</v>
      </c>
      <c r="L206" s="25" t="str">
        <f>Division!CC208</f>
        <v xml:space="preserve">
</v>
      </c>
      <c r="M206" s="25" t="str">
        <f>Division!CH208</f>
        <v>men
small</v>
      </c>
      <c r="N206" s="25" t="str">
        <f>Division!CM208</f>
        <v>white
moderate</v>
      </c>
      <c r="P206" s="28" t="s">
        <v>407</v>
      </c>
      <c r="Q206" s="13" t="s">
        <v>408</v>
      </c>
      <c r="R206" s="25" t="str">
        <f>Division!CR208</f>
        <v xml:space="preserve">
</v>
      </c>
      <c r="S206" s="25" t="str">
        <f>Division!CW208</f>
        <v>+
small</v>
      </c>
      <c r="T206" s="25" t="str">
        <f>Division!DB208</f>
        <v>N&lt;5
N&lt;5</v>
      </c>
      <c r="U206" s="25" t="str">
        <f>Division!DG208</f>
        <v>-
small</v>
      </c>
      <c r="V206" s="25" t="str">
        <f>Division!DL208</f>
        <v>N&lt;5
N&lt;5</v>
      </c>
      <c r="W206" s="25" t="str">
        <f>Division!DQ208</f>
        <v xml:space="preserve">
</v>
      </c>
      <c r="X206" s="25" t="str">
        <f>Division!DV208</f>
        <v>+
large</v>
      </c>
      <c r="Y206" s="25" t="str">
        <f>Division!EA208</f>
        <v>-
small</v>
      </c>
      <c r="Z206" s="25" t="str">
        <f>Division!EF208</f>
        <v>+
small</v>
      </c>
      <c r="AA206" s="25" t="str">
        <f>Division!EK208</f>
        <v xml:space="preserve">
</v>
      </c>
    </row>
    <row r="207" spans="1:27" ht="13.5" hidden="1" customHeight="1" x14ac:dyDescent="0.25">
      <c r="A207" s="28" t="s">
        <v>409</v>
      </c>
      <c r="B207" s="28" t="s">
        <v>410</v>
      </c>
      <c r="C207" s="30">
        <f t="shared" si="7"/>
        <v>0.55511498810467896</v>
      </c>
      <c r="D207" s="29">
        <v>3.22</v>
      </c>
      <c r="E207" s="34">
        <f>Division!D209</f>
        <v>1.3660000000000001</v>
      </c>
      <c r="F207" s="29">
        <v>2.52</v>
      </c>
      <c r="G207" s="29">
        <v>1.2609999999999999</v>
      </c>
      <c r="H207" s="62">
        <f t="shared" si="6"/>
        <v>0.55511498810467896</v>
      </c>
      <c r="I207" s="62"/>
      <c r="J207" s="25" t="str">
        <f>Division!BS209</f>
        <v>pre-ten
large</v>
      </c>
      <c r="K207" s="25" t="str">
        <f>Division!BX209</f>
        <v>ntt
large</v>
      </c>
      <c r="L207" s="25" t="str">
        <f>Division!CC209</f>
        <v>assoc
small</v>
      </c>
      <c r="M207" s="25" t="str">
        <f>Division!CH209</f>
        <v>women
large</v>
      </c>
      <c r="N207" s="25" t="str">
        <f>Division!CM209</f>
        <v>N&lt;5
N&lt;5</v>
      </c>
      <c r="P207" s="28" t="s">
        <v>409</v>
      </c>
      <c r="Q207" s="13" t="s">
        <v>410</v>
      </c>
      <c r="R207" s="25" t="str">
        <f>Division!CR209</f>
        <v xml:space="preserve">
</v>
      </c>
      <c r="S207" s="25" t="str">
        <f>Division!CW209</f>
        <v xml:space="preserve">
</v>
      </c>
      <c r="T207" s="25" t="str">
        <f>Division!DB209</f>
        <v>N&lt;5
N&lt;5</v>
      </c>
      <c r="U207" s="25" t="str">
        <f>Division!DG209</f>
        <v>N&lt;5
N&lt;5</v>
      </c>
      <c r="V207" s="25" t="str">
        <f>Division!DL209</f>
        <v>N&lt;5
N&lt;5</v>
      </c>
      <c r="W207" s="25" t="str">
        <f>Division!DQ209</f>
        <v xml:space="preserve">
</v>
      </c>
      <c r="X207" s="25" t="str">
        <f>Division!DV209</f>
        <v xml:space="preserve">
</v>
      </c>
      <c r="Y207" s="25" t="str">
        <f>Division!EA209</f>
        <v>+
small</v>
      </c>
      <c r="Z207" s="25" t="str">
        <f>Division!EF209</f>
        <v xml:space="preserve">
</v>
      </c>
      <c r="AA207" s="25" t="str">
        <f>Division!EK209</f>
        <v>N&lt;5
N&lt;5</v>
      </c>
    </row>
    <row r="208" spans="1:27" ht="13.5" hidden="1" customHeight="1" x14ac:dyDescent="0.25">
      <c r="A208" s="28" t="s">
        <v>411</v>
      </c>
      <c r="B208" s="28" t="s">
        <v>412</v>
      </c>
      <c r="C208" s="30">
        <f t="shared" si="7"/>
        <v>0.38002980625931426</v>
      </c>
      <c r="D208" s="29">
        <v>3.17</v>
      </c>
      <c r="E208" s="34">
        <f>Division!D210</f>
        <v>1.169</v>
      </c>
      <c r="F208" s="29">
        <v>2.66</v>
      </c>
      <c r="G208" s="29">
        <v>1.3420000000000001</v>
      </c>
      <c r="H208" s="62">
        <f t="shared" si="6"/>
        <v>0.38002980625931426</v>
      </c>
      <c r="I208" s="62"/>
      <c r="J208" s="25" t="str">
        <f>Division!BS210</f>
        <v>pre-ten
large</v>
      </c>
      <c r="K208" s="25" t="str">
        <f>Division!BX210</f>
        <v>ntt
large</v>
      </c>
      <c r="L208" s="25" t="str">
        <f>Division!CC210</f>
        <v xml:space="preserve">
</v>
      </c>
      <c r="M208" s="25" t="str">
        <f>Division!CH210</f>
        <v xml:space="preserve">
</v>
      </c>
      <c r="N208" s="25" t="str">
        <f>Division!CM210</f>
        <v>N&lt;5
N&lt;5</v>
      </c>
      <c r="P208" s="28" t="s">
        <v>411</v>
      </c>
      <c r="Q208" s="13" t="s">
        <v>412</v>
      </c>
      <c r="R208" s="25" t="str">
        <f>Division!CR210</f>
        <v>+
moderate</v>
      </c>
      <c r="S208" s="25" t="str">
        <f>Division!CW210</f>
        <v>+
moderate</v>
      </c>
      <c r="T208" s="25" t="str">
        <f>Division!DB210</f>
        <v>N&lt;5
N&lt;5</v>
      </c>
      <c r="U208" s="25" t="str">
        <f>Division!DG210</f>
        <v>N&lt;5
N&lt;5</v>
      </c>
      <c r="V208" s="25" t="str">
        <f>Division!DL210</f>
        <v>N&lt;5
N&lt;5</v>
      </c>
      <c r="W208" s="25" t="str">
        <f>Division!DQ210</f>
        <v>+
moderate</v>
      </c>
      <c r="X208" s="25" t="str">
        <f>Division!DV210</f>
        <v>+
moderate</v>
      </c>
      <c r="Y208" s="25" t="str">
        <f>Division!EA210</f>
        <v xml:space="preserve">
</v>
      </c>
      <c r="Z208" s="25" t="str">
        <f>Division!EF210</f>
        <v>+
small</v>
      </c>
      <c r="AA208" s="25" t="str">
        <f>Division!EK210</f>
        <v>N&lt;5
N&lt;5</v>
      </c>
    </row>
    <row r="209" spans="1:27" ht="13.5" hidden="1" customHeight="1" x14ac:dyDescent="0.25">
      <c r="A209" s="28" t="s">
        <v>413</v>
      </c>
      <c r="B209" s="28" t="s">
        <v>414</v>
      </c>
      <c r="C209" s="30">
        <f t="shared" si="7"/>
        <v>-0.13809910641754664</v>
      </c>
      <c r="D209" s="29">
        <v>3.36</v>
      </c>
      <c r="E209" s="34">
        <f>Division!D211</f>
        <v>1.0649999999999999</v>
      </c>
      <c r="F209" s="29">
        <v>3.53</v>
      </c>
      <c r="G209" s="29">
        <v>1.2310000000000001</v>
      </c>
      <c r="H209" s="62">
        <f t="shared" si="6"/>
        <v>-0.13809910641754664</v>
      </c>
      <c r="I209" s="62"/>
      <c r="J209" s="25" t="str">
        <f>Division!BS211</f>
        <v>N&lt;5
N&lt;5</v>
      </c>
      <c r="K209" s="25" t="str">
        <f>Division!BX211</f>
        <v xml:space="preserve">
</v>
      </c>
      <c r="L209" s="25" t="str">
        <f>Division!CC211</f>
        <v xml:space="preserve">
</v>
      </c>
      <c r="M209" s="25" t="str">
        <f>Division!CH211</f>
        <v>men
moderate</v>
      </c>
      <c r="N209" s="25" t="str">
        <f>Division!CM211</f>
        <v>white
large</v>
      </c>
      <c r="P209" s="28" t="s">
        <v>413</v>
      </c>
      <c r="Q209" s="13" t="s">
        <v>414</v>
      </c>
      <c r="R209" s="25" t="str">
        <f>Division!CR211</f>
        <v>-
small</v>
      </c>
      <c r="S209" s="25" t="str">
        <f>Division!CW211</f>
        <v>-
small</v>
      </c>
      <c r="T209" s="25" t="str">
        <f>Division!DB211</f>
        <v>N&lt;5
N&lt;5</v>
      </c>
      <c r="U209" s="25" t="str">
        <f>Division!DG211</f>
        <v>-
small</v>
      </c>
      <c r="V209" s="25" t="str">
        <f>Division!DL211</f>
        <v>N&lt;5
N&lt;5</v>
      </c>
      <c r="W209" s="25" t="str">
        <f>Division!DQ211</f>
        <v>-
small</v>
      </c>
      <c r="X209" s="25" t="str">
        <f>Division!DV211</f>
        <v xml:space="preserve">
</v>
      </c>
      <c r="Y209" s="25" t="str">
        <f>Division!EA211</f>
        <v>-
moderate</v>
      </c>
      <c r="Z209" s="25" t="str">
        <f>Division!EF211</f>
        <v>-
small</v>
      </c>
      <c r="AA209" s="25" t="str">
        <f>Division!EK211</f>
        <v>-
moderate</v>
      </c>
    </row>
    <row r="210" spans="1:27" ht="13.5" hidden="1" customHeight="1" x14ac:dyDescent="0.25">
      <c r="A210" s="28" t="s">
        <v>415</v>
      </c>
      <c r="B210" s="28" t="s">
        <v>416</v>
      </c>
      <c r="C210" s="30">
        <f t="shared" si="7"/>
        <v>0.36390101892285298</v>
      </c>
      <c r="D210" s="29">
        <v>3.22</v>
      </c>
      <c r="E210" s="34">
        <f>Division!D212</f>
        <v>1.276</v>
      </c>
      <c r="F210" s="29">
        <v>2.72</v>
      </c>
      <c r="G210" s="29">
        <v>1.3740000000000001</v>
      </c>
      <c r="H210" s="62">
        <f t="shared" si="6"/>
        <v>0.36390101892285298</v>
      </c>
      <c r="I210" s="62"/>
      <c r="J210" s="25" t="str">
        <f>Division!BS212</f>
        <v>pre-ten
large</v>
      </c>
      <c r="K210" s="25" t="str">
        <f>Division!BX212</f>
        <v>ntt
large</v>
      </c>
      <c r="L210" s="25" t="str">
        <f>Division!CC212</f>
        <v>full
small</v>
      </c>
      <c r="M210" s="25" t="str">
        <f>Division!CH212</f>
        <v>women
moderate</v>
      </c>
      <c r="N210" s="25" t="str">
        <f>Division!CM212</f>
        <v>N&lt;5
N&lt;5</v>
      </c>
      <c r="P210" s="28" t="s">
        <v>415</v>
      </c>
      <c r="Q210" s="13" t="s">
        <v>416</v>
      </c>
      <c r="R210" s="25" t="str">
        <f>Division!CR212</f>
        <v>+
large</v>
      </c>
      <c r="S210" s="25" t="str">
        <f>Division!CW212</f>
        <v>+
large</v>
      </c>
      <c r="T210" s="25" t="str">
        <f>Division!DB212</f>
        <v>N&lt;5
N&lt;5</v>
      </c>
      <c r="U210" s="25" t="str">
        <f>Division!DG212</f>
        <v>N&lt;5
N&lt;5</v>
      </c>
      <c r="V210" s="25" t="str">
        <f>Division!DL212</f>
        <v>N&lt;5
N&lt;5</v>
      </c>
      <c r="W210" s="25" t="str">
        <f>Division!DQ212</f>
        <v>+
large</v>
      </c>
      <c r="X210" s="25" t="str">
        <f>Division!DV212</f>
        <v>+
large</v>
      </c>
      <c r="Y210" s="25" t="str">
        <f>Division!EA212</f>
        <v>+
large</v>
      </c>
      <c r="Z210" s="25" t="str">
        <f>Division!EF212</f>
        <v>+
large</v>
      </c>
      <c r="AA210" s="25" t="str">
        <f>Division!EK212</f>
        <v>N&lt;5
N&lt;5</v>
      </c>
    </row>
    <row r="211" spans="1:27" ht="13.5" hidden="1" customHeight="1" x14ac:dyDescent="0.25">
      <c r="A211" s="28" t="s">
        <v>417</v>
      </c>
      <c r="B211" s="28" t="s">
        <v>418</v>
      </c>
      <c r="C211" s="30">
        <f t="shared" si="7"/>
        <v>0.4103343465045593</v>
      </c>
      <c r="D211" s="29">
        <v>3</v>
      </c>
      <c r="E211" s="34">
        <f>Division!D213</f>
        <v>0.96599999999999997</v>
      </c>
      <c r="F211" s="29">
        <v>2.46</v>
      </c>
      <c r="G211" s="29">
        <v>1.3160000000000001</v>
      </c>
      <c r="H211" s="62">
        <f t="shared" si="6"/>
        <v>0.4103343465045593</v>
      </c>
      <c r="I211" s="62"/>
      <c r="J211" s="25" t="str">
        <f>Division!BS213</f>
        <v>pre-ten
large</v>
      </c>
      <c r="K211" s="25" t="str">
        <f>Division!BX213</f>
        <v>ntt
large</v>
      </c>
      <c r="L211" s="25" t="str">
        <f>Division!CC213</f>
        <v>full
small</v>
      </c>
      <c r="M211" s="25" t="str">
        <f>Division!CH213</f>
        <v>women
large</v>
      </c>
      <c r="N211" s="25" t="str">
        <f>Division!CM213</f>
        <v>N&lt;5
N&lt;5</v>
      </c>
      <c r="P211" s="28" t="s">
        <v>417</v>
      </c>
      <c r="Q211" s="13" t="s">
        <v>418</v>
      </c>
      <c r="R211" s="25" t="str">
        <f>Division!CR213</f>
        <v>+
small</v>
      </c>
      <c r="S211" s="25" t="str">
        <f>Division!CW213</f>
        <v>+
small</v>
      </c>
      <c r="T211" s="25" t="str">
        <f>Division!DB213</f>
        <v>N&lt;5
N&lt;5</v>
      </c>
      <c r="U211" s="25" t="str">
        <f>Division!DG213</f>
        <v>N&lt;5
N&lt;5</v>
      </c>
      <c r="V211" s="25" t="str">
        <f>Division!DL213</f>
        <v>N&lt;5
N&lt;5</v>
      </c>
      <c r="W211" s="25" t="str">
        <f>Division!DQ213</f>
        <v>+
moderate</v>
      </c>
      <c r="X211" s="25" t="str">
        <f>Division!DV213</f>
        <v xml:space="preserve">
</v>
      </c>
      <c r="Y211" s="25" t="str">
        <f>Division!EA213</f>
        <v>+
large</v>
      </c>
      <c r="Z211" s="25" t="str">
        <f>Division!EF213</f>
        <v>+
small</v>
      </c>
      <c r="AA211" s="25" t="str">
        <f>Division!EK213</f>
        <v>N&lt;5
N&lt;5</v>
      </c>
    </row>
    <row r="212" spans="1:27" ht="13.5" hidden="1" customHeight="1" x14ac:dyDescent="0.25">
      <c r="A212" s="28" t="s">
        <v>419</v>
      </c>
      <c r="B212" s="28" t="s">
        <v>420</v>
      </c>
      <c r="C212" s="30">
        <f t="shared" si="7"/>
        <v>-2.3659305993691048E-2</v>
      </c>
      <c r="D212" s="29">
        <v>2.76</v>
      </c>
      <c r="E212" s="34">
        <f>Division!D214</f>
        <v>1.137</v>
      </c>
      <c r="F212" s="29">
        <v>2.79</v>
      </c>
      <c r="G212" s="29">
        <v>1.268</v>
      </c>
      <c r="H212" s="62" t="str">
        <f t="shared" si="6"/>
        <v/>
      </c>
      <c r="I212" s="62"/>
      <c r="J212" s="25" t="str">
        <f>Division!BS214</f>
        <v>N&lt;5
N&lt;5</v>
      </c>
      <c r="K212" s="25" t="str">
        <f>Division!BX214</f>
        <v>tenured
small</v>
      </c>
      <c r="L212" s="25" t="str">
        <f>Division!CC214</f>
        <v>assoc
large</v>
      </c>
      <c r="M212" s="25" t="str">
        <f>Division!CH214</f>
        <v>men
moderate</v>
      </c>
      <c r="N212" s="25" t="str">
        <f>Division!CM214</f>
        <v>foc
small</v>
      </c>
      <c r="P212" s="28" t="s">
        <v>419</v>
      </c>
      <c r="Q212" s="13" t="s">
        <v>420</v>
      </c>
      <c r="R212" s="25" t="str">
        <f>Division!CR214</f>
        <v xml:space="preserve">
</v>
      </c>
      <c r="S212" s="25" t="str">
        <f>Division!CW214</f>
        <v>+
moderate</v>
      </c>
      <c r="T212" s="25" t="str">
        <f>Division!DB214</f>
        <v>N&lt;5
N&lt;5</v>
      </c>
      <c r="U212" s="25" t="str">
        <f>Division!DG214</f>
        <v>-
small</v>
      </c>
      <c r="V212" s="25" t="str">
        <f>Division!DL214</f>
        <v>N&lt;5
N&lt;5</v>
      </c>
      <c r="W212" s="25" t="str">
        <f>Division!DQ214</f>
        <v xml:space="preserve">
</v>
      </c>
      <c r="X212" s="25" t="str">
        <f>Division!DV214</f>
        <v>+
large</v>
      </c>
      <c r="Y212" s="25" t="str">
        <f>Division!EA214</f>
        <v>-
large</v>
      </c>
      <c r="Z212" s="25" t="str">
        <f>Division!EF214</f>
        <v>+
small</v>
      </c>
      <c r="AA212" s="25" t="str">
        <f>Division!EK214</f>
        <v>-
small</v>
      </c>
    </row>
    <row r="213" spans="1:27" ht="13.5" hidden="1" customHeight="1" x14ac:dyDescent="0.25">
      <c r="A213" s="28" t="s">
        <v>421</v>
      </c>
      <c r="B213" s="28" t="s">
        <v>422</v>
      </c>
      <c r="C213" s="30">
        <f t="shared" si="7"/>
        <v>0.14615384615384611</v>
      </c>
      <c r="D213" s="29">
        <v>2.58</v>
      </c>
      <c r="E213" s="34">
        <f>Division!D215</f>
        <v>1.524</v>
      </c>
      <c r="F213" s="29">
        <v>2.39</v>
      </c>
      <c r="G213" s="29">
        <v>1.3</v>
      </c>
      <c r="H213" s="62">
        <f t="shared" si="6"/>
        <v>0.14615384615384611</v>
      </c>
      <c r="I213" s="62"/>
      <c r="J213" s="25" t="str">
        <f>Division!BS215</f>
        <v>pre-ten
large</v>
      </c>
      <c r="K213" s="25" t="str">
        <f>Division!BX215</f>
        <v>tenured
moderate</v>
      </c>
      <c r="L213" s="25" t="str">
        <f>Division!CC215</f>
        <v>assoc
small</v>
      </c>
      <c r="M213" s="25" t="str">
        <f>Division!CH215</f>
        <v>women
small</v>
      </c>
      <c r="N213" s="25" t="str">
        <f>Division!CM215</f>
        <v>white
small</v>
      </c>
      <c r="P213" s="28" t="s">
        <v>421</v>
      </c>
      <c r="Q213" s="13" t="s">
        <v>422</v>
      </c>
      <c r="R213" s="25" t="str">
        <f>Division!CR215</f>
        <v>-
small</v>
      </c>
      <c r="S213" s="25" t="str">
        <f>Division!CW215</f>
        <v xml:space="preserve">
</v>
      </c>
      <c r="T213" s="25" t="str">
        <f>Division!DB215</f>
        <v>N&lt;5
N&lt;5</v>
      </c>
      <c r="U213" s="25" t="str">
        <f>Division!DG215</f>
        <v>-
large</v>
      </c>
      <c r="V213" s="25" t="str">
        <f>Division!DL215</f>
        <v>N&lt;5
N&lt;5</v>
      </c>
      <c r="W213" s="25" t="str">
        <f>Division!DQ215</f>
        <v>-
small</v>
      </c>
      <c r="X213" s="25" t="str">
        <f>Division!DV215</f>
        <v>-
moderate</v>
      </c>
      <c r="Y213" s="25" t="str">
        <f>Division!EA215</f>
        <v xml:space="preserve">
</v>
      </c>
      <c r="Z213" s="25" t="str">
        <f>Division!EF215</f>
        <v>-
small</v>
      </c>
      <c r="AA213" s="25" t="str">
        <f>Division!EK215</f>
        <v>-
moderate</v>
      </c>
    </row>
    <row r="214" spans="1:27" ht="13.5" hidden="1" customHeight="1" x14ac:dyDescent="0.25">
      <c r="A214" s="28" t="s">
        <v>423</v>
      </c>
      <c r="B214" s="28" t="s">
        <v>424</v>
      </c>
      <c r="C214" s="30">
        <f t="shared" si="7"/>
        <v>-0.14873140857392819</v>
      </c>
      <c r="D214" s="29">
        <v>3.79</v>
      </c>
      <c r="E214" s="34">
        <f>Division!D216</f>
        <v>1.306</v>
      </c>
      <c r="F214" s="29">
        <v>3.96</v>
      </c>
      <c r="G214" s="29">
        <v>1.143</v>
      </c>
      <c r="H214" s="62">
        <f t="shared" si="6"/>
        <v>-0.14873140857392819</v>
      </c>
      <c r="I214" s="62"/>
      <c r="J214" s="25" t="str">
        <f>Division!BS216</f>
        <v>N&lt;5
N&lt;5</v>
      </c>
      <c r="K214" s="25" t="str">
        <f>Division!BX216</f>
        <v xml:space="preserve">
</v>
      </c>
      <c r="L214" s="25" t="str">
        <f>Division!CC216</f>
        <v>full
small</v>
      </c>
      <c r="M214" s="25" t="str">
        <f>Division!CH216</f>
        <v xml:space="preserve">
</v>
      </c>
      <c r="N214" s="25" t="str">
        <f>Division!CM216</f>
        <v>foc
moderate</v>
      </c>
      <c r="P214" s="28" t="s">
        <v>423</v>
      </c>
      <c r="Q214" s="13" t="s">
        <v>424</v>
      </c>
      <c r="R214" s="25" t="str">
        <f>Division!CR216</f>
        <v>+
small</v>
      </c>
      <c r="S214" s="25" t="str">
        <f>Division!CW216</f>
        <v>+
moderate</v>
      </c>
      <c r="T214" s="25" t="str">
        <f>Division!DB216</f>
        <v>N&lt;5
N&lt;5</v>
      </c>
      <c r="U214" s="25" t="str">
        <f>Division!DG216</f>
        <v xml:space="preserve">
</v>
      </c>
      <c r="V214" s="25" t="str">
        <f>Division!DL216</f>
        <v>N&lt;5
N&lt;5</v>
      </c>
      <c r="W214" s="25" t="str">
        <f>Division!DQ216</f>
        <v>+
large</v>
      </c>
      <c r="X214" s="25" t="str">
        <f>Division!DV216</f>
        <v>+
large</v>
      </c>
      <c r="Y214" s="25" t="str">
        <f>Division!EA216</f>
        <v>-
small</v>
      </c>
      <c r="Z214" s="25" t="str">
        <f>Division!EF216</f>
        <v>+
small</v>
      </c>
      <c r="AA214" s="25" t="str">
        <f>Division!EK216</f>
        <v>+
small</v>
      </c>
    </row>
    <row r="215" spans="1:27" ht="13.5" hidden="1" customHeight="1" x14ac:dyDescent="0.25">
      <c r="A215" s="28" t="s">
        <v>425</v>
      </c>
      <c r="B215" s="28" t="s">
        <v>426</v>
      </c>
      <c r="C215" s="30">
        <f t="shared" si="7"/>
        <v>0.2270947533281128</v>
      </c>
      <c r="D215" s="29">
        <v>3.7</v>
      </c>
      <c r="E215" s="34">
        <f>Division!D217</f>
        <v>1.157</v>
      </c>
      <c r="F215" s="29">
        <v>3.41</v>
      </c>
      <c r="G215" s="29">
        <v>1.2769999999999999</v>
      </c>
      <c r="H215" s="62">
        <f t="shared" si="6"/>
        <v>0.2270947533281128</v>
      </c>
      <c r="I215" s="62"/>
      <c r="J215" s="25" t="str">
        <f>Division!BS217</f>
        <v>N&lt;5
N&lt;5</v>
      </c>
      <c r="K215" s="25" t="str">
        <f>Division!BX217</f>
        <v>tenured
small</v>
      </c>
      <c r="L215" s="25" t="str">
        <f>Division!CC217</f>
        <v>assoc
small</v>
      </c>
      <c r="M215" s="25" t="str">
        <f>Division!CH217</f>
        <v>men
moderate</v>
      </c>
      <c r="N215" s="25" t="str">
        <f>Division!CM217</f>
        <v xml:space="preserve">
</v>
      </c>
      <c r="P215" s="28" t="s">
        <v>425</v>
      </c>
      <c r="Q215" s="13" t="s">
        <v>426</v>
      </c>
      <c r="R215" s="25" t="str">
        <f>Division!CR217</f>
        <v>+
small</v>
      </c>
      <c r="S215" s="25" t="str">
        <f>Division!CW217</f>
        <v>+
large</v>
      </c>
      <c r="T215" s="25" t="str">
        <f>Division!DB217</f>
        <v>N&lt;5
N&lt;5</v>
      </c>
      <c r="U215" s="25" t="str">
        <f>Division!DG217</f>
        <v xml:space="preserve">
</v>
      </c>
      <c r="V215" s="25" t="str">
        <f>Division!DL217</f>
        <v>N&lt;5
N&lt;5</v>
      </c>
      <c r="W215" s="25" t="str">
        <f>Division!DQ217</f>
        <v>+
moderate</v>
      </c>
      <c r="X215" s="25" t="str">
        <f>Division!DV217</f>
        <v>+
large</v>
      </c>
      <c r="Y215" s="25" t="str">
        <f>Division!EA217</f>
        <v>-
small</v>
      </c>
      <c r="Z215" s="25" t="str">
        <f>Division!EF217</f>
        <v>+
small</v>
      </c>
      <c r="AA215" s="25" t="str">
        <f>Division!EK217</f>
        <v xml:space="preserve">
</v>
      </c>
    </row>
    <row r="216" spans="1:27" ht="13.5" hidden="1" customHeight="1" x14ac:dyDescent="0.25">
      <c r="A216" s="28" t="s">
        <v>427</v>
      </c>
      <c r="B216" s="28" t="s">
        <v>428</v>
      </c>
      <c r="C216" s="30">
        <f t="shared" si="7"/>
        <v>-0.13032145960034783</v>
      </c>
      <c r="D216" s="29">
        <v>3.51</v>
      </c>
      <c r="E216" s="34">
        <f>Division!D218</f>
        <v>0.90200000000000002</v>
      </c>
      <c r="F216" s="29">
        <v>3.66</v>
      </c>
      <c r="G216" s="29">
        <v>1.151</v>
      </c>
      <c r="H216" s="62">
        <f t="shared" si="6"/>
        <v>-0.13032145960034783</v>
      </c>
      <c r="I216" s="62"/>
      <c r="J216" s="25" t="str">
        <f>Division!BS218</f>
        <v>N&lt;5
N&lt;5</v>
      </c>
      <c r="K216" s="25" t="str">
        <f>Division!BX218</f>
        <v>tenured
moderate</v>
      </c>
      <c r="L216" s="25" t="str">
        <f>Division!CC218</f>
        <v xml:space="preserve">
</v>
      </c>
      <c r="M216" s="25" t="str">
        <f>Division!CH218</f>
        <v>men
moderate</v>
      </c>
      <c r="N216" s="25" t="str">
        <f>Division!CM218</f>
        <v>white
moderate</v>
      </c>
      <c r="P216" s="28" t="s">
        <v>427</v>
      </c>
      <c r="Q216" s="13" t="s">
        <v>428</v>
      </c>
      <c r="R216" s="25" t="str">
        <f>Division!CR218</f>
        <v xml:space="preserve">
</v>
      </c>
      <c r="S216" s="25" t="str">
        <f>Division!CW218</f>
        <v>+
moderate</v>
      </c>
      <c r="T216" s="25" t="str">
        <f>Division!DB218</f>
        <v>N&lt;5
N&lt;5</v>
      </c>
      <c r="U216" s="25" t="str">
        <f>Division!DG218</f>
        <v>-
small</v>
      </c>
      <c r="V216" s="25" t="str">
        <f>Division!DL218</f>
        <v>N&lt;5
N&lt;5</v>
      </c>
      <c r="W216" s="25" t="str">
        <f>Division!DQ218</f>
        <v>+
large</v>
      </c>
      <c r="X216" s="25" t="str">
        <f>Division!DV218</f>
        <v>+
moderate</v>
      </c>
      <c r="Y216" s="25" t="str">
        <f>Division!EA218</f>
        <v xml:space="preserve">
</v>
      </c>
      <c r="Z216" s="25" t="str">
        <f>Division!EF218</f>
        <v>+
small</v>
      </c>
      <c r="AA216" s="25" t="str">
        <f>Division!EK218</f>
        <v>-
small</v>
      </c>
    </row>
    <row r="217" spans="1:27" ht="13.5" hidden="1" customHeight="1" x14ac:dyDescent="0.25">
      <c r="A217" s="28" t="s">
        <v>429</v>
      </c>
      <c r="B217" s="28" t="s">
        <v>430</v>
      </c>
      <c r="C217" s="30">
        <f t="shared" si="7"/>
        <v>0.21034180543382977</v>
      </c>
      <c r="D217" s="29">
        <v>3.57</v>
      </c>
      <c r="E217" s="34">
        <f>Division!D219</f>
        <v>1.1200000000000001</v>
      </c>
      <c r="F217" s="29">
        <v>3.33</v>
      </c>
      <c r="G217" s="29">
        <v>1.141</v>
      </c>
      <c r="H217" s="62">
        <f t="shared" si="6"/>
        <v>0.21034180543382977</v>
      </c>
      <c r="I217" s="62"/>
      <c r="J217" s="25" t="str">
        <f>Division!BS219</f>
        <v>N&lt;5
N&lt;5</v>
      </c>
      <c r="K217" s="25" t="str">
        <f>Division!BX219</f>
        <v>tenured
large</v>
      </c>
      <c r="L217" s="25" t="str">
        <f>Division!CC219</f>
        <v>assoc
small</v>
      </c>
      <c r="M217" s="25" t="str">
        <f>Division!CH219</f>
        <v>men
moderate</v>
      </c>
      <c r="N217" s="25" t="str">
        <f>Division!CM219</f>
        <v>white
small</v>
      </c>
      <c r="P217" s="28" t="s">
        <v>429</v>
      </c>
      <c r="Q217" s="13" t="s">
        <v>430</v>
      </c>
      <c r="R217" s="25" t="str">
        <f>Division!CR219</f>
        <v>+
moderate</v>
      </c>
      <c r="S217" s="25" t="str">
        <f>Division!CW219</f>
        <v>+
large</v>
      </c>
      <c r="T217" s="25" t="str">
        <f>Division!DB219</f>
        <v>N&lt;5
N&lt;5</v>
      </c>
      <c r="U217" s="25" t="str">
        <f>Division!DG219</f>
        <v xml:space="preserve">
</v>
      </c>
      <c r="V217" s="25" t="str">
        <f>Division!DL219</f>
        <v>N&lt;5
N&lt;5</v>
      </c>
      <c r="W217" s="25" t="str">
        <f>Division!DQ219</f>
        <v>+
large</v>
      </c>
      <c r="X217" s="25" t="str">
        <f>Division!DV219</f>
        <v>+
large</v>
      </c>
      <c r="Y217" s="25" t="str">
        <f>Division!EA219</f>
        <v>+
small</v>
      </c>
      <c r="Z217" s="25" t="str">
        <f>Division!EF219</f>
        <v>+
large</v>
      </c>
      <c r="AA217" s="25" t="str">
        <f>Division!EK219</f>
        <v xml:space="preserve">
</v>
      </c>
    </row>
  </sheetData>
  <sheetProtection algorithmName="SHA-512" hashValue="vI49gquEMhZ7eUeFPbcglcCsTar6dS+9fSSOz464shGMQZ4fkQ1PUfwkqR+j2aQhBpo2c0hut+Jg6OKfmWBaBg==" saltValue="EUFn8x1F6izBPa5VNMKUBA==" spinCount="100000" sheet="1" objects="1" scenarios="1"/>
  <mergeCells count="220">
    <mergeCell ref="H216:I216"/>
    <mergeCell ref="H217:I217"/>
    <mergeCell ref="D2:E2"/>
    <mergeCell ref="F2:G2"/>
    <mergeCell ref="H210:I210"/>
    <mergeCell ref="H211:I211"/>
    <mergeCell ref="H212:I212"/>
    <mergeCell ref="H213:I213"/>
    <mergeCell ref="H214:I214"/>
    <mergeCell ref="H215:I215"/>
    <mergeCell ref="H204:I204"/>
    <mergeCell ref="H205:I205"/>
    <mergeCell ref="H206:I206"/>
    <mergeCell ref="H207:I207"/>
    <mergeCell ref="H208:I208"/>
    <mergeCell ref="H209:I209"/>
    <mergeCell ref="H198:I198"/>
    <mergeCell ref="H199:I199"/>
    <mergeCell ref="H200:I200"/>
    <mergeCell ref="H201:I201"/>
    <mergeCell ref="H202:I202"/>
    <mergeCell ref="H203:I203"/>
    <mergeCell ref="H192:I192"/>
    <mergeCell ref="H193:I193"/>
    <mergeCell ref="H194:I194"/>
    <mergeCell ref="H195:I195"/>
    <mergeCell ref="H196:I196"/>
    <mergeCell ref="H197:I197"/>
    <mergeCell ref="H186:I186"/>
    <mergeCell ref="H187:I187"/>
    <mergeCell ref="H188:I188"/>
    <mergeCell ref="H189:I189"/>
    <mergeCell ref="H190:I190"/>
    <mergeCell ref="H191:I191"/>
    <mergeCell ref="H180:I180"/>
    <mergeCell ref="H181:I181"/>
    <mergeCell ref="H182:I182"/>
    <mergeCell ref="H183:I183"/>
    <mergeCell ref="H184:I184"/>
    <mergeCell ref="H185:I185"/>
    <mergeCell ref="H174:I174"/>
    <mergeCell ref="H175:I175"/>
    <mergeCell ref="H176:I176"/>
    <mergeCell ref="H177:I177"/>
    <mergeCell ref="H178:I178"/>
    <mergeCell ref="H179:I179"/>
    <mergeCell ref="H168:I168"/>
    <mergeCell ref="H169:I169"/>
    <mergeCell ref="H170:I170"/>
    <mergeCell ref="H171:I171"/>
    <mergeCell ref="H172:I172"/>
    <mergeCell ref="H173:I173"/>
    <mergeCell ref="H162:I162"/>
    <mergeCell ref="H163:I163"/>
    <mergeCell ref="H164:I164"/>
    <mergeCell ref="H165:I165"/>
    <mergeCell ref="H166:I166"/>
    <mergeCell ref="H167:I167"/>
    <mergeCell ref="H156:I156"/>
    <mergeCell ref="H157:I157"/>
    <mergeCell ref="H158:I158"/>
    <mergeCell ref="H159:I159"/>
    <mergeCell ref="H160:I160"/>
    <mergeCell ref="H161:I161"/>
    <mergeCell ref="H150:I150"/>
    <mergeCell ref="H151:I151"/>
    <mergeCell ref="H152:I152"/>
    <mergeCell ref="H153:I153"/>
    <mergeCell ref="H154:I154"/>
    <mergeCell ref="H155:I155"/>
    <mergeCell ref="H144:I144"/>
    <mergeCell ref="H145:I145"/>
    <mergeCell ref="H146:I146"/>
    <mergeCell ref="H147:I147"/>
    <mergeCell ref="H148:I148"/>
    <mergeCell ref="H149:I149"/>
    <mergeCell ref="H138:I138"/>
    <mergeCell ref="H139:I139"/>
    <mergeCell ref="H140:I140"/>
    <mergeCell ref="H141:I141"/>
    <mergeCell ref="H142:I142"/>
    <mergeCell ref="H143:I143"/>
    <mergeCell ref="H132:I132"/>
    <mergeCell ref="H133:I133"/>
    <mergeCell ref="H134:I134"/>
    <mergeCell ref="H135:I135"/>
    <mergeCell ref="H136:I136"/>
    <mergeCell ref="H137:I137"/>
    <mergeCell ref="H126:I126"/>
    <mergeCell ref="H127:I127"/>
    <mergeCell ref="H128:I128"/>
    <mergeCell ref="H129:I129"/>
    <mergeCell ref="H130:I130"/>
    <mergeCell ref="H131:I131"/>
    <mergeCell ref="H120:I120"/>
    <mergeCell ref="H121:I121"/>
    <mergeCell ref="H122:I122"/>
    <mergeCell ref="H123:I123"/>
    <mergeCell ref="H124:I124"/>
    <mergeCell ref="H125:I125"/>
    <mergeCell ref="H114:I114"/>
    <mergeCell ref="H115:I115"/>
    <mergeCell ref="H116:I116"/>
    <mergeCell ref="H117:I117"/>
    <mergeCell ref="H118:I118"/>
    <mergeCell ref="H119:I119"/>
    <mergeCell ref="H108:I108"/>
    <mergeCell ref="H109:I109"/>
    <mergeCell ref="H110:I110"/>
    <mergeCell ref="H111:I111"/>
    <mergeCell ref="H112:I112"/>
    <mergeCell ref="H113:I113"/>
    <mergeCell ref="H102:I102"/>
    <mergeCell ref="H103:I103"/>
    <mergeCell ref="H104:I104"/>
    <mergeCell ref="H105:I105"/>
    <mergeCell ref="H106:I106"/>
    <mergeCell ref="H107:I107"/>
    <mergeCell ref="H96:I96"/>
    <mergeCell ref="H97:I97"/>
    <mergeCell ref="H98:I98"/>
    <mergeCell ref="H99:I99"/>
    <mergeCell ref="H100:I100"/>
    <mergeCell ref="H101:I101"/>
    <mergeCell ref="H90:I90"/>
    <mergeCell ref="H91:I91"/>
    <mergeCell ref="H92:I92"/>
    <mergeCell ref="H93:I93"/>
    <mergeCell ref="H94:I94"/>
    <mergeCell ref="H95:I95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H72:I72"/>
    <mergeCell ref="H73:I73"/>
    <mergeCell ref="H74:I74"/>
    <mergeCell ref="H75:I75"/>
    <mergeCell ref="H76:I76"/>
    <mergeCell ref="H77:I77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1:I21"/>
    <mergeCell ref="H22:I22"/>
    <mergeCell ref="H23:I23"/>
    <mergeCell ref="H15:I15"/>
    <mergeCell ref="H16:I16"/>
    <mergeCell ref="H17:I17"/>
    <mergeCell ref="H6:I6"/>
    <mergeCell ref="H7:I7"/>
    <mergeCell ref="H8:I8"/>
    <mergeCell ref="H9:I9"/>
    <mergeCell ref="H10:I10"/>
    <mergeCell ref="H11:I11"/>
    <mergeCell ref="D1:G1"/>
    <mergeCell ref="H2:I2"/>
    <mergeCell ref="J2:N2"/>
    <mergeCell ref="R2:AA2"/>
    <mergeCell ref="H4:I4"/>
    <mergeCell ref="H5:I5"/>
    <mergeCell ref="H12:I12"/>
    <mergeCell ref="H13:I13"/>
    <mergeCell ref="H14:I14"/>
  </mergeCells>
  <conditionalFormatting sqref="H4:I217">
    <cfRule type="dataBar" priority="11">
      <dataBar showValue="0">
        <cfvo type="num" val="-1"/>
        <cfvo type="num" val="1"/>
        <color theme="9"/>
      </dataBar>
      <extLst>
        <ext xmlns:x14="http://schemas.microsoft.com/office/spreadsheetml/2009/9/main" uri="{B025F937-C7B1-47D3-B67F-A62EFF666E3E}">
          <x14:id>{D7E7978A-7FE5-48AC-9CD5-7493E67DB2BE}</x14:id>
        </ext>
      </extLst>
    </cfRule>
  </conditionalFormatting>
  <conditionalFormatting sqref="J4:N217">
    <cfRule type="containsText" dxfId="19" priority="7" operator="containsText" text="small">
      <formula>NOT(ISERROR(SEARCH("small",J4)))</formula>
    </cfRule>
    <cfRule type="containsText" dxfId="18" priority="8" operator="containsText" text="moderate">
      <formula>NOT(ISERROR(SEARCH("moderate",J4)))</formula>
    </cfRule>
    <cfRule type="containsText" dxfId="17" priority="9" operator="containsText" text="large">
      <formula>NOT(ISERROR(SEARCH("large",J4)))</formula>
    </cfRule>
    <cfRule type="containsText" dxfId="16" priority="10" operator="containsText" text="N&lt;5">
      <formula>NOT(ISERROR(SEARCH("N&lt;5",J4)))</formula>
    </cfRule>
  </conditionalFormatting>
  <conditionalFormatting sqref="R4:AA217">
    <cfRule type="containsText" dxfId="15" priority="2" operator="containsText" text="small">
      <formula>NOT(ISERROR(SEARCH("small",R4)))</formula>
    </cfRule>
    <cfRule type="containsText" dxfId="14" priority="3" operator="containsText" text="moderate">
      <formula>NOT(ISERROR(SEARCH("moderate",R4)))</formula>
    </cfRule>
    <cfRule type="containsText" dxfId="13" priority="4" operator="containsText" text="large">
      <formula>NOT(ISERROR(SEARCH("large",R4)))</formula>
    </cfRule>
    <cfRule type="containsText" dxfId="12" priority="5" operator="containsText" text="N&lt;5">
      <formula>NOT(ISERROR(SEARCH("N&lt;5",R4)))</formula>
    </cfRule>
  </conditionalFormatting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E7978A-7FE5-48AC-9CD5-7493E67DB2BE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H4:I217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1F24-D23A-45A4-BCCC-268CEC43B050}">
  <dimension ref="A1:AA217"/>
  <sheetViews>
    <sheetView topLeftCell="A122" zoomScaleNormal="100" workbookViewId="0">
      <selection activeCell="H129" sqref="H129:I130"/>
    </sheetView>
  </sheetViews>
  <sheetFormatPr defaultRowHeight="11.5" x14ac:dyDescent="0.25"/>
  <cols>
    <col min="1" max="1" width="8.7265625" style="25"/>
    <col min="2" max="2" width="48.7265625" style="25" customWidth="1"/>
    <col min="3" max="3" width="8.26953125" style="25" hidden="1" customWidth="1"/>
    <col min="4" max="14" width="8.7265625" style="25"/>
    <col min="15" max="15" width="0" style="25" hidden="1" customWidth="1"/>
    <col min="16" max="16" width="8.7265625" style="25"/>
    <col min="17" max="17" width="48.7265625" style="25" customWidth="1"/>
    <col min="18" max="16384" width="8.7265625" style="25"/>
  </cols>
  <sheetData>
    <row r="1" spans="1:27" x14ac:dyDescent="0.25">
      <c r="A1" s="59" t="s">
        <v>450</v>
      </c>
      <c r="B1" s="27"/>
      <c r="C1" s="27"/>
      <c r="D1" s="62"/>
      <c r="E1" s="62"/>
      <c r="F1" s="62"/>
      <c r="G1" s="62"/>
      <c r="P1" s="59" t="s">
        <v>450</v>
      </c>
      <c r="Q1" s="27"/>
    </row>
    <row r="2" spans="1:27" ht="52" customHeight="1" x14ac:dyDescent="0.25">
      <c r="A2" s="27"/>
      <c r="B2" s="27"/>
      <c r="C2" s="27"/>
      <c r="D2" s="64" t="s">
        <v>20</v>
      </c>
      <c r="E2" s="64"/>
      <c r="F2" s="64" t="s">
        <v>21</v>
      </c>
      <c r="G2" s="64"/>
      <c r="H2" s="63" t="s">
        <v>433</v>
      </c>
      <c r="I2" s="63"/>
      <c r="J2" s="63" t="s">
        <v>446</v>
      </c>
      <c r="K2" s="63"/>
      <c r="L2" s="63"/>
      <c r="M2" s="63"/>
      <c r="N2" s="63"/>
      <c r="P2" s="27"/>
      <c r="Q2" s="27"/>
      <c r="R2" s="64" t="s">
        <v>448</v>
      </c>
      <c r="S2" s="64"/>
      <c r="T2" s="64"/>
      <c r="U2" s="64"/>
      <c r="V2" s="64"/>
      <c r="W2" s="64"/>
      <c r="X2" s="64"/>
      <c r="Y2" s="64"/>
      <c r="Z2" s="64"/>
      <c r="AA2" s="64"/>
    </row>
    <row r="3" spans="1:27" ht="23" x14ac:dyDescent="0.25">
      <c r="A3" s="22" t="s">
        <v>449</v>
      </c>
      <c r="B3" s="22" t="s">
        <v>431</v>
      </c>
      <c r="C3" s="22" t="s">
        <v>432</v>
      </c>
      <c r="D3" s="22" t="s">
        <v>24</v>
      </c>
      <c r="E3" s="22" t="s">
        <v>25</v>
      </c>
      <c r="F3" s="22" t="s">
        <v>24</v>
      </c>
      <c r="G3" s="22" t="s">
        <v>25</v>
      </c>
      <c r="H3" s="23" t="s">
        <v>434</v>
      </c>
      <c r="I3" s="23" t="s">
        <v>435</v>
      </c>
      <c r="J3" s="26" t="s">
        <v>441</v>
      </c>
      <c r="K3" s="26" t="s">
        <v>442</v>
      </c>
      <c r="L3" s="26" t="s">
        <v>443</v>
      </c>
      <c r="M3" s="26" t="s">
        <v>444</v>
      </c>
      <c r="N3" s="26" t="s">
        <v>445</v>
      </c>
      <c r="P3" s="22" t="s">
        <v>449</v>
      </c>
      <c r="Q3" s="22" t="s">
        <v>431</v>
      </c>
      <c r="R3" s="22" t="s">
        <v>0</v>
      </c>
      <c r="S3" s="22" t="s">
        <v>1</v>
      </c>
      <c r="T3" s="22" t="s">
        <v>2</v>
      </c>
      <c r="U3" s="22" t="s">
        <v>3</v>
      </c>
      <c r="V3" s="22" t="s">
        <v>4</v>
      </c>
      <c r="W3" s="22" t="s">
        <v>447</v>
      </c>
      <c r="X3" s="22" t="s">
        <v>6</v>
      </c>
      <c r="Y3" s="22" t="s">
        <v>7</v>
      </c>
      <c r="Z3" s="22" t="s">
        <v>8</v>
      </c>
      <c r="AA3" s="22" t="s">
        <v>9</v>
      </c>
    </row>
    <row r="4" spans="1:27" s="31" customFormat="1" ht="13.5" customHeight="1" x14ac:dyDescent="0.25">
      <c r="A4" s="8"/>
      <c r="B4" s="9" t="s">
        <v>27</v>
      </c>
      <c r="C4" s="46">
        <f>IF(D4="N&lt;5","N&lt;5",IF(F4="N&lt;5","N&lt;5",((D4-F4)/G4)))</f>
        <v>9.4206888114024816E-3</v>
      </c>
      <c r="D4" s="10">
        <f>Division!C6</f>
        <v>2.8997999999999999</v>
      </c>
      <c r="E4" s="10">
        <f>Division!D6</f>
        <v>0.91200999999999999</v>
      </c>
      <c r="F4" s="10">
        <f>Division!F6</f>
        <v>2.8921000000000001</v>
      </c>
      <c r="G4" s="10">
        <f>Division!G6</f>
        <v>0.81735000000000002</v>
      </c>
      <c r="H4" s="68" t="str">
        <f>IF(OR(C4&gt;0.1,C4&lt;-0.1),C4,"")</f>
        <v/>
      </c>
      <c r="I4" s="68"/>
      <c r="J4" s="45" t="str">
        <f>Division!BS6</f>
        <v>N&lt;5
N&lt;5</v>
      </c>
      <c r="K4" s="45" t="str">
        <f>Division!BX6</f>
        <v>tenured
small</v>
      </c>
      <c r="L4" s="45" t="str">
        <f>Division!CC6</f>
        <v>assoc
large</v>
      </c>
      <c r="M4" s="45" t="str">
        <f>Division!CH6</f>
        <v xml:space="preserve">
</v>
      </c>
      <c r="N4" s="45" t="str">
        <f>Division!CM6</f>
        <v xml:space="preserve">
</v>
      </c>
      <c r="P4" s="48"/>
      <c r="Q4" s="9" t="s">
        <v>27</v>
      </c>
      <c r="R4" s="45" t="str">
        <f>Division!CR6</f>
        <v>+
large</v>
      </c>
      <c r="S4" s="45" t="str">
        <f>Division!CW6</f>
        <v>+
large</v>
      </c>
      <c r="T4" s="45" t="str">
        <f>Division!DB6</f>
        <v>N&lt;5
N&lt;5</v>
      </c>
      <c r="U4" s="45" t="str">
        <f>Division!DG6</f>
        <v>+
small</v>
      </c>
      <c r="V4" s="45" t="str">
        <f>Division!DL6</f>
        <v>+
large</v>
      </c>
      <c r="W4" s="45" t="str">
        <f>Division!DQ6</f>
        <v>+
moderate</v>
      </c>
      <c r="X4" s="45" t="str">
        <f>Division!DV6</f>
        <v>+
large</v>
      </c>
      <c r="Y4" s="45" t="str">
        <f>Division!EA6</f>
        <v>+
moderate</v>
      </c>
      <c r="Z4" s="45" t="str">
        <f>Division!EF6</f>
        <v>+
moderate</v>
      </c>
      <c r="AA4" s="45" t="str">
        <f>Division!EK6</f>
        <v>+
large</v>
      </c>
    </row>
    <row r="5" spans="1:27" ht="13.5" customHeight="1" x14ac:dyDescent="0.25">
      <c r="A5" s="13" t="s">
        <v>28</v>
      </c>
      <c r="B5" s="13" t="s">
        <v>29</v>
      </c>
      <c r="C5" s="24">
        <f>IF(D5="N&lt;5","N&lt;5",IF(F5="N&lt;5","N&lt;5",((D5-F5)/G5)))</f>
        <v>-0.24096385542168661</v>
      </c>
      <c r="D5" s="4">
        <f>Division!C7</f>
        <v>2.77</v>
      </c>
      <c r="E5" s="4">
        <f>Division!D7</f>
        <v>1.165</v>
      </c>
      <c r="F5" s="4">
        <f>Division!F7</f>
        <v>3.05</v>
      </c>
      <c r="G5" s="4">
        <f>Division!G7</f>
        <v>1.1619999999999999</v>
      </c>
      <c r="H5" s="62">
        <f t="shared" ref="H5:H68" si="0">IF(OR(C5&gt;0.1,C5&lt;-0.1),C5,"")</f>
        <v>-0.24096385542168661</v>
      </c>
      <c r="I5" s="62"/>
      <c r="J5" s="39" t="str">
        <f>Division!BS7</f>
        <v>N&lt;5
N&lt;5</v>
      </c>
      <c r="K5" s="39" t="str">
        <f>Division!BX7</f>
        <v>ntt
small</v>
      </c>
      <c r="L5" s="39" t="str">
        <f>Division!CC7</f>
        <v>assoc
large</v>
      </c>
      <c r="M5" s="39" t="str">
        <f>Division!CH7</f>
        <v>women
moderate</v>
      </c>
      <c r="N5" s="39" t="str">
        <f>Division!CM7</f>
        <v>foc
large</v>
      </c>
      <c r="P5" s="13" t="s">
        <v>28</v>
      </c>
      <c r="Q5" s="13" t="s">
        <v>29</v>
      </c>
      <c r="R5" s="39" t="str">
        <f>Division!CR7</f>
        <v>+
large</v>
      </c>
      <c r="S5" s="39" t="str">
        <f>Division!CW7</f>
        <v>+
large</v>
      </c>
      <c r="T5" s="39" t="str">
        <f>Division!DB7</f>
        <v>N&lt;5
N&lt;5</v>
      </c>
      <c r="U5" s="39" t="str">
        <f>Division!DG7</f>
        <v>+
moderate</v>
      </c>
      <c r="V5" s="39" t="str">
        <f>Division!DL7</f>
        <v>N&lt;5
N&lt;5</v>
      </c>
      <c r="W5" s="39" t="str">
        <f>Division!DQ7</f>
        <v>+
large</v>
      </c>
      <c r="X5" s="39" t="str">
        <f>Division!DV7</f>
        <v>+
moderate</v>
      </c>
      <c r="Y5" s="39" t="str">
        <f>Division!EA7</f>
        <v>+
large</v>
      </c>
      <c r="Z5" s="39" t="str">
        <f>Division!EF7</f>
        <v>+
moderate</v>
      </c>
      <c r="AA5" s="39" t="str">
        <f>Division!EK7</f>
        <v>+
large</v>
      </c>
    </row>
    <row r="6" spans="1:27" ht="13.5" customHeight="1" x14ac:dyDescent="0.25">
      <c r="A6" s="13" t="s">
        <v>31</v>
      </c>
      <c r="B6" s="13" t="s">
        <v>32</v>
      </c>
      <c r="C6" s="24">
        <f t="shared" ref="C6:C69" si="1">IF(D6="N&lt;5","N&lt;5",IF(F6="N&lt;5","N&lt;5",((D6-F6)/G6)))</f>
        <v>3.514938488576453E-2</v>
      </c>
      <c r="D6" s="4">
        <f>Division!C8</f>
        <v>2.87</v>
      </c>
      <c r="E6" s="4">
        <f>Division!D8</f>
        <v>1.254</v>
      </c>
      <c r="F6" s="4">
        <f>Division!F8</f>
        <v>2.83</v>
      </c>
      <c r="G6" s="4">
        <f>Division!G8</f>
        <v>1.1379999999999999</v>
      </c>
      <c r="H6" s="62" t="str">
        <f t="shared" si="0"/>
        <v/>
      </c>
      <c r="I6" s="62"/>
      <c r="J6" s="39" t="str">
        <f>Division!BS8</f>
        <v>N&lt;5
N&lt;5</v>
      </c>
      <c r="K6" s="39" t="str">
        <f>Division!BX8</f>
        <v xml:space="preserve">
</v>
      </c>
      <c r="L6" s="39" t="str">
        <f>Division!CC8</f>
        <v>assoc
small</v>
      </c>
      <c r="M6" s="39" t="str">
        <f>Division!CH8</f>
        <v>women
small</v>
      </c>
      <c r="N6" s="39" t="str">
        <f>Division!CM8</f>
        <v xml:space="preserve">
</v>
      </c>
      <c r="P6" s="13" t="s">
        <v>31</v>
      </c>
      <c r="Q6" s="13" t="s">
        <v>32</v>
      </c>
      <c r="R6" s="39" t="str">
        <f>Division!CR8</f>
        <v>+
small</v>
      </c>
      <c r="S6" s="39" t="str">
        <f>Division!CW8</f>
        <v>+
moderate</v>
      </c>
      <c r="T6" s="39" t="str">
        <f>Division!DB8</f>
        <v>N&lt;5
N&lt;5</v>
      </c>
      <c r="U6" s="39" t="str">
        <f>Division!DG8</f>
        <v>-
small</v>
      </c>
      <c r="V6" s="39" t="str">
        <f>Division!DL8</f>
        <v>N&lt;5
N&lt;5</v>
      </c>
      <c r="W6" s="39" t="str">
        <f>Division!DQ8</f>
        <v>-
small</v>
      </c>
      <c r="X6" s="39" t="str">
        <f>Division!DV8</f>
        <v>+
small</v>
      </c>
      <c r="Y6" s="39" t="str">
        <f>Division!EA8</f>
        <v>-
small</v>
      </c>
      <c r="Z6" s="39" t="str">
        <f>Division!EF8</f>
        <v>+
small</v>
      </c>
      <c r="AA6" s="39" t="str">
        <f>Division!EK8</f>
        <v>-
small</v>
      </c>
    </row>
    <row r="7" spans="1:27" ht="13.5" customHeight="1" x14ac:dyDescent="0.25">
      <c r="A7" s="13" t="s">
        <v>33</v>
      </c>
      <c r="B7" s="13" t="s">
        <v>34</v>
      </c>
      <c r="C7" s="24">
        <f t="shared" si="1"/>
        <v>-0.41972717733473186</v>
      </c>
      <c r="D7" s="4">
        <f>Division!C9</f>
        <v>3.62</v>
      </c>
      <c r="E7" s="4">
        <f>Division!D9</f>
        <v>1.208</v>
      </c>
      <c r="F7" s="4">
        <f>Division!F9</f>
        <v>4.0199999999999996</v>
      </c>
      <c r="G7" s="4">
        <f>Division!G9</f>
        <v>0.95299999999999996</v>
      </c>
      <c r="H7" s="62">
        <f t="shared" si="0"/>
        <v>-0.41972717733473186</v>
      </c>
      <c r="I7" s="62"/>
      <c r="J7" s="39" t="str">
        <f>Division!BS9</f>
        <v>N&lt;5
N&lt;5</v>
      </c>
      <c r="K7" s="39" t="str">
        <f>Division!BX9</f>
        <v>ntt
moderate</v>
      </c>
      <c r="L7" s="39" t="str">
        <f>Division!CC9</f>
        <v>assoc
large</v>
      </c>
      <c r="M7" s="39" t="str">
        <f>Division!CH9</f>
        <v xml:space="preserve">
</v>
      </c>
      <c r="N7" s="39" t="str">
        <f>Division!CM9</f>
        <v>white
small</v>
      </c>
      <c r="P7" s="13" t="s">
        <v>33</v>
      </c>
      <c r="Q7" s="13" t="s">
        <v>34</v>
      </c>
      <c r="R7" s="39" t="str">
        <f>Division!CR9</f>
        <v>+
small</v>
      </c>
      <c r="S7" s="39" t="str">
        <f>Division!CW9</f>
        <v>+
small</v>
      </c>
      <c r="T7" s="39" t="str">
        <f>Division!DB9</f>
        <v>N&lt;5
N&lt;5</v>
      </c>
      <c r="U7" s="39" t="str">
        <f>Division!DG9</f>
        <v>+
moderate</v>
      </c>
      <c r="V7" s="39" t="str">
        <f>Division!DL9</f>
        <v>N&lt;5
N&lt;5</v>
      </c>
      <c r="W7" s="39" t="str">
        <f>Division!DQ9</f>
        <v>+
small</v>
      </c>
      <c r="X7" s="39" t="str">
        <f>Division!DV9</f>
        <v>+
moderate</v>
      </c>
      <c r="Y7" s="39" t="str">
        <f>Division!EA9</f>
        <v>+
small</v>
      </c>
      <c r="Z7" s="39" t="str">
        <f>Division!EF9</f>
        <v>+
moderate</v>
      </c>
      <c r="AA7" s="39" t="str">
        <f>Division!EK9</f>
        <v>-
small</v>
      </c>
    </row>
    <row r="8" spans="1:27" ht="13.5" customHeight="1" x14ac:dyDescent="0.25">
      <c r="A8" s="13" t="s">
        <v>35</v>
      </c>
      <c r="B8" s="13" t="s">
        <v>36</v>
      </c>
      <c r="C8" s="24">
        <f t="shared" si="1"/>
        <v>-0.19708654670094256</v>
      </c>
      <c r="D8" s="4">
        <f>Division!C10</f>
        <v>2.4700000000000002</v>
      </c>
      <c r="E8" s="4">
        <f>Division!D10</f>
        <v>1.3280000000000001</v>
      </c>
      <c r="F8" s="4">
        <f>Division!F10</f>
        <v>2.7</v>
      </c>
      <c r="G8" s="4">
        <f>Division!G10</f>
        <v>1.167</v>
      </c>
      <c r="H8" s="62">
        <f t="shared" si="0"/>
        <v>-0.19708654670094256</v>
      </c>
      <c r="I8" s="62"/>
      <c r="J8" s="39" t="str">
        <f>Division!BS10</f>
        <v>N&lt;5
N&lt;5</v>
      </c>
      <c r="K8" s="39" t="str">
        <f>Division!BX10</f>
        <v>ntt
small</v>
      </c>
      <c r="L8" s="39" t="str">
        <f>Division!CC10</f>
        <v>N&lt;5
N&lt;5</v>
      </c>
      <c r="M8" s="39" t="str">
        <f>Division!CH10</f>
        <v>women
large</v>
      </c>
      <c r="N8" s="39" t="str">
        <f>Division!CM10</f>
        <v>N&lt;5
N&lt;5</v>
      </c>
      <c r="P8" s="13" t="s">
        <v>35</v>
      </c>
      <c r="Q8" s="13" t="s">
        <v>36</v>
      </c>
      <c r="R8" s="39" t="str">
        <f>Division!CR10</f>
        <v>+
large</v>
      </c>
      <c r="S8" s="39" t="str">
        <f>Division!CW10</f>
        <v>+
large</v>
      </c>
      <c r="T8" s="39" t="str">
        <f>Division!DB10</f>
        <v>N&lt;5
N&lt;5</v>
      </c>
      <c r="U8" s="39" t="str">
        <f>Division!DG10</f>
        <v>+
small</v>
      </c>
      <c r="V8" s="39" t="str">
        <f>Division!DL10</f>
        <v>N&lt;5
N&lt;5</v>
      </c>
      <c r="W8" s="39" t="str">
        <f>Division!DQ10</f>
        <v>N&lt;5
N&lt;5</v>
      </c>
      <c r="X8" s="39" t="str">
        <f>Division!DV10</f>
        <v>+
large</v>
      </c>
      <c r="Y8" s="39" t="str">
        <f>Division!EA10</f>
        <v>+
large</v>
      </c>
      <c r="Z8" s="39" t="str">
        <f>Division!EF10</f>
        <v>+
large</v>
      </c>
      <c r="AA8" s="39" t="str">
        <f>Division!EK10</f>
        <v>N&lt;5
N&lt;5</v>
      </c>
    </row>
    <row r="9" spans="1:27" ht="13.5" customHeight="1" x14ac:dyDescent="0.25">
      <c r="A9" s="13" t="s">
        <v>37</v>
      </c>
      <c r="B9" s="13" t="s">
        <v>38</v>
      </c>
      <c r="C9" s="24">
        <f t="shared" si="1"/>
        <v>0.43110735418427704</v>
      </c>
      <c r="D9" s="4">
        <f>Division!C11</f>
        <v>3.21</v>
      </c>
      <c r="E9" s="4">
        <f>Division!D11</f>
        <v>1.32</v>
      </c>
      <c r="F9" s="4">
        <f>Division!F11</f>
        <v>2.7</v>
      </c>
      <c r="G9" s="4">
        <f>Division!G11</f>
        <v>1.1830000000000001</v>
      </c>
      <c r="H9" s="62">
        <f t="shared" si="0"/>
        <v>0.43110735418427704</v>
      </c>
      <c r="I9" s="62"/>
      <c r="J9" s="39" t="str">
        <f>Division!BS11</f>
        <v>N&lt;5
N&lt;5</v>
      </c>
      <c r="K9" s="39" t="str">
        <f>Division!BX11</f>
        <v>ntt
moderate</v>
      </c>
      <c r="L9" s="39" t="str">
        <f>Division!CC11</f>
        <v>assoc
small</v>
      </c>
      <c r="M9" s="39" t="str">
        <f>Division!CH11</f>
        <v>women
moderate</v>
      </c>
      <c r="N9" s="39" t="str">
        <f>Division!CM11</f>
        <v>white
moderate</v>
      </c>
      <c r="P9" s="13" t="s">
        <v>37</v>
      </c>
      <c r="Q9" s="13" t="s">
        <v>38</v>
      </c>
      <c r="R9" s="39" t="str">
        <f>Division!CR11</f>
        <v>+
small</v>
      </c>
      <c r="S9" s="39" t="str">
        <f>Division!CW11</f>
        <v>+
moderate</v>
      </c>
      <c r="T9" s="39" t="str">
        <f>Division!DB11</f>
        <v>N&lt;5
N&lt;5</v>
      </c>
      <c r="U9" s="39" t="str">
        <f>Division!DG11</f>
        <v>+
small</v>
      </c>
      <c r="V9" s="39" t="str">
        <f>Division!DL11</f>
        <v>N&lt;5
N&lt;5</v>
      </c>
      <c r="W9" s="39" t="str">
        <f>Division!DQ11</f>
        <v>+
small</v>
      </c>
      <c r="X9" s="39" t="str">
        <f>Division!DV11</f>
        <v>+
moderate</v>
      </c>
      <c r="Y9" s="39" t="str">
        <f>Division!EA11</f>
        <v xml:space="preserve">
</v>
      </c>
      <c r="Z9" s="39" t="str">
        <f>Division!EF11</f>
        <v>+
moderate</v>
      </c>
      <c r="AA9" s="39" t="str">
        <f>Division!EK11</f>
        <v>-
large</v>
      </c>
    </row>
    <row r="10" spans="1:27" ht="13.5" customHeight="1" x14ac:dyDescent="0.25">
      <c r="A10" s="13" t="s">
        <v>39</v>
      </c>
      <c r="B10" s="13" t="s">
        <v>40</v>
      </c>
      <c r="C10" s="24">
        <f t="shared" si="1"/>
        <v>-3.395585738539901E-2</v>
      </c>
      <c r="D10" s="4">
        <f>Division!C12</f>
        <v>2.87</v>
      </c>
      <c r="E10" s="4">
        <f>Division!D12</f>
        <v>1.3320000000000001</v>
      </c>
      <c r="F10" s="4">
        <f>Division!F12</f>
        <v>2.91</v>
      </c>
      <c r="G10" s="4">
        <f>Division!G12</f>
        <v>1.1779999999999999</v>
      </c>
      <c r="H10" s="62" t="str">
        <f t="shared" si="0"/>
        <v/>
      </c>
      <c r="I10" s="62"/>
      <c r="J10" s="39" t="str">
        <f>Division!BS12</f>
        <v>N&lt;5
N&lt;5</v>
      </c>
      <c r="K10" s="39" t="str">
        <f>Division!BX12</f>
        <v>tenured
small</v>
      </c>
      <c r="L10" s="39" t="str">
        <f>Division!CC12</f>
        <v xml:space="preserve">
</v>
      </c>
      <c r="M10" s="39" t="str">
        <f>Division!CH12</f>
        <v>men
small</v>
      </c>
      <c r="N10" s="39" t="str">
        <f>Division!CM12</f>
        <v>foc
moderate</v>
      </c>
      <c r="P10" s="13" t="s">
        <v>39</v>
      </c>
      <c r="Q10" s="13" t="s">
        <v>40</v>
      </c>
      <c r="R10" s="39" t="str">
        <f>Division!CR12</f>
        <v>+
moderate</v>
      </c>
      <c r="S10" s="39" t="str">
        <f>Division!CW12</f>
        <v>+
large</v>
      </c>
      <c r="T10" s="39" t="str">
        <f>Division!DB12</f>
        <v>N&lt;5
N&lt;5</v>
      </c>
      <c r="U10" s="39" t="str">
        <f>Division!DG12</f>
        <v>+
small</v>
      </c>
      <c r="V10" s="39" t="str">
        <f>Division!DL12</f>
        <v>N&lt;5
N&lt;5</v>
      </c>
      <c r="W10" s="39" t="str">
        <f>Division!DQ12</f>
        <v>+
large</v>
      </c>
      <c r="X10" s="39" t="str">
        <f>Division!DV12</f>
        <v>+
large</v>
      </c>
      <c r="Y10" s="39" t="str">
        <f>Division!EA12</f>
        <v>+
small</v>
      </c>
      <c r="Z10" s="39" t="str">
        <f>Division!EF12</f>
        <v>+
moderate</v>
      </c>
      <c r="AA10" s="39" t="str">
        <f>Division!EK12</f>
        <v>+
large</v>
      </c>
    </row>
    <row r="11" spans="1:27" ht="13.5" customHeight="1" x14ac:dyDescent="0.25">
      <c r="A11" s="13" t="s">
        <v>41</v>
      </c>
      <c r="B11" s="13" t="s">
        <v>42</v>
      </c>
      <c r="C11" s="24">
        <f t="shared" si="1"/>
        <v>3.4843205574912925E-2</v>
      </c>
      <c r="D11" s="4">
        <f>Division!C13</f>
        <v>2.95</v>
      </c>
      <c r="E11" s="4">
        <f>Division!D13</f>
        <v>1.214</v>
      </c>
      <c r="F11" s="4">
        <f>Division!F13</f>
        <v>2.91</v>
      </c>
      <c r="G11" s="4">
        <f>Division!G13</f>
        <v>1.1479999999999999</v>
      </c>
      <c r="H11" s="62" t="str">
        <f t="shared" si="0"/>
        <v/>
      </c>
      <c r="I11" s="62"/>
      <c r="J11" s="39" t="str">
        <f>Division!BS13</f>
        <v>N&lt;5
N&lt;5</v>
      </c>
      <c r="K11" s="39" t="str">
        <f>Division!BX13</f>
        <v>N&lt;5
N&lt;5</v>
      </c>
      <c r="L11" s="39" t="str">
        <f>Division!CC13</f>
        <v>assoc
moderate</v>
      </c>
      <c r="M11" s="39" t="str">
        <f>Division!CH13</f>
        <v>women
small</v>
      </c>
      <c r="N11" s="39" t="str">
        <f>Division!CM13</f>
        <v>N&lt;5
N&lt;5</v>
      </c>
      <c r="P11" s="13" t="s">
        <v>41</v>
      </c>
      <c r="Q11" s="13" t="s">
        <v>42</v>
      </c>
      <c r="R11" s="39" t="str">
        <f>Division!CR13</f>
        <v>+
large</v>
      </c>
      <c r="S11" s="39" t="str">
        <f>Division!CW13</f>
        <v>+
large</v>
      </c>
      <c r="T11" s="39" t="str">
        <f>Division!DB13</f>
        <v>N&lt;5
N&lt;5</v>
      </c>
      <c r="U11" s="39" t="str">
        <f>Division!DG13</f>
        <v>N&lt;5
N&lt;5</v>
      </c>
      <c r="V11" s="39" t="str">
        <f>Division!DL13</f>
        <v>+
large</v>
      </c>
      <c r="W11" s="39" t="str">
        <f>Division!DQ13</f>
        <v>+
small</v>
      </c>
      <c r="X11" s="39" t="str">
        <f>Division!DV13</f>
        <v>+
large</v>
      </c>
      <c r="Y11" s="39" t="str">
        <f>Division!EA13</f>
        <v>+
small</v>
      </c>
      <c r="Z11" s="39" t="str">
        <f>Division!EF13</f>
        <v>+
large</v>
      </c>
      <c r="AA11" s="39" t="str">
        <f>Division!EK13</f>
        <v>N&lt;5
N&lt;5</v>
      </c>
    </row>
    <row r="12" spans="1:27" ht="13.5" customHeight="1" x14ac:dyDescent="0.25">
      <c r="A12" s="13" t="s">
        <v>43</v>
      </c>
      <c r="B12" s="13" t="s">
        <v>44</v>
      </c>
      <c r="C12" s="24">
        <f t="shared" si="1"/>
        <v>0.25777777777777783</v>
      </c>
      <c r="D12" s="4">
        <f>Division!C14</f>
        <v>2.95</v>
      </c>
      <c r="E12" s="4">
        <f>Division!D14</f>
        <v>1.244</v>
      </c>
      <c r="F12" s="4">
        <f>Division!F14</f>
        <v>2.66</v>
      </c>
      <c r="G12" s="4">
        <f>Division!G14</f>
        <v>1.125</v>
      </c>
      <c r="H12" s="62">
        <f t="shared" si="0"/>
        <v>0.25777777777777783</v>
      </c>
      <c r="I12" s="62"/>
      <c r="J12" s="39" t="str">
        <f>Division!BS14</f>
        <v>N&lt;5
N&lt;5</v>
      </c>
      <c r="K12" s="39" t="str">
        <f>Division!BX14</f>
        <v>N&lt;5
N&lt;5</v>
      </c>
      <c r="L12" s="39" t="str">
        <f>Division!CC14</f>
        <v>assoc
large</v>
      </c>
      <c r="M12" s="39" t="str">
        <f>Division!CH14</f>
        <v xml:space="preserve">
</v>
      </c>
      <c r="N12" s="39" t="str">
        <f>Division!CM14</f>
        <v>N&lt;5
N&lt;5</v>
      </c>
      <c r="P12" s="13" t="s">
        <v>43</v>
      </c>
      <c r="Q12" s="13" t="s">
        <v>44</v>
      </c>
      <c r="R12" s="39" t="str">
        <f>Division!CR14</f>
        <v>+
large</v>
      </c>
      <c r="S12" s="39" t="str">
        <f>Division!CW14</f>
        <v>+
large</v>
      </c>
      <c r="T12" s="39" t="str">
        <f>Division!DB14</f>
        <v>N&lt;5
N&lt;5</v>
      </c>
      <c r="U12" s="39" t="str">
        <f>Division!DG14</f>
        <v>N&lt;5
N&lt;5</v>
      </c>
      <c r="V12" s="39" t="str">
        <f>Division!DL14</f>
        <v>+
large</v>
      </c>
      <c r="W12" s="39" t="str">
        <f>Division!DQ14</f>
        <v xml:space="preserve">
</v>
      </c>
      <c r="X12" s="39" t="str">
        <f>Division!DV14</f>
        <v>+
large</v>
      </c>
      <c r="Y12" s="39" t="str">
        <f>Division!EA14</f>
        <v>+
small</v>
      </c>
      <c r="Z12" s="39" t="str">
        <f>Division!EF14</f>
        <v>+
large</v>
      </c>
      <c r="AA12" s="39" t="str">
        <f>Division!EK14</f>
        <v>N&lt;5
N&lt;5</v>
      </c>
    </row>
    <row r="13" spans="1:27" ht="13.5" customHeight="1" x14ac:dyDescent="0.25">
      <c r="A13" s="13" t="s">
        <v>45</v>
      </c>
      <c r="B13" s="13" t="s">
        <v>46</v>
      </c>
      <c r="C13" s="24">
        <f t="shared" si="1"/>
        <v>-0.20676691729323285</v>
      </c>
      <c r="D13" s="4">
        <f>Division!C15</f>
        <v>2.41</v>
      </c>
      <c r="E13" s="4">
        <f>Division!D15</f>
        <v>1.26</v>
      </c>
      <c r="F13" s="4">
        <f>Division!F15</f>
        <v>2.63</v>
      </c>
      <c r="G13" s="4">
        <f>Division!G15</f>
        <v>1.0640000000000001</v>
      </c>
      <c r="H13" s="62">
        <f t="shared" si="0"/>
        <v>-0.20676691729323285</v>
      </c>
      <c r="I13" s="62"/>
      <c r="J13" s="39" t="str">
        <f>Division!BS15</f>
        <v>N&lt;5
N&lt;5</v>
      </c>
      <c r="K13" s="39" t="str">
        <f>Division!BX15</f>
        <v>ntt
moderate</v>
      </c>
      <c r="L13" s="39" t="str">
        <f>Division!CC15</f>
        <v xml:space="preserve">
</v>
      </c>
      <c r="M13" s="39" t="str">
        <f>Division!CH15</f>
        <v>women
small</v>
      </c>
      <c r="N13" s="39" t="str">
        <f>Division!CM15</f>
        <v>N&lt;5
N&lt;5</v>
      </c>
      <c r="P13" s="13" t="s">
        <v>45</v>
      </c>
      <c r="Q13" s="13" t="s">
        <v>46</v>
      </c>
      <c r="R13" s="39" t="str">
        <f>Division!CR15</f>
        <v xml:space="preserve">
</v>
      </c>
      <c r="S13" s="39" t="str">
        <f>Division!CW15</f>
        <v>-
small</v>
      </c>
      <c r="T13" s="39" t="str">
        <f>Division!DB15</f>
        <v>N&lt;5
N&lt;5</v>
      </c>
      <c r="U13" s="39" t="str">
        <f>Division!DG15</f>
        <v>+
large</v>
      </c>
      <c r="V13" s="39" t="str">
        <f>Division!DL15</f>
        <v>N&lt;5
N&lt;5</v>
      </c>
      <c r="W13" s="39" t="str">
        <f>Division!DQ15</f>
        <v>-
moderate</v>
      </c>
      <c r="X13" s="39" t="str">
        <f>Division!DV15</f>
        <v>+
moderate</v>
      </c>
      <c r="Y13" s="39" t="str">
        <f>Division!EA15</f>
        <v>-
large</v>
      </c>
      <c r="Z13" s="39" t="str">
        <f>Division!EF15</f>
        <v xml:space="preserve">
</v>
      </c>
      <c r="AA13" s="39" t="str">
        <f>Division!EK15</f>
        <v>N&lt;5
N&lt;5</v>
      </c>
    </row>
    <row r="14" spans="1:27" ht="13.5" customHeight="1" x14ac:dyDescent="0.25">
      <c r="A14" s="13" t="s">
        <v>47</v>
      </c>
      <c r="B14" s="13" t="s">
        <v>48</v>
      </c>
      <c r="C14" s="24">
        <f t="shared" si="1"/>
        <v>0.40160642570281119</v>
      </c>
      <c r="D14" s="4">
        <f>Division!C16</f>
        <v>3.25</v>
      </c>
      <c r="E14" s="4">
        <f>Division!D16</f>
        <v>1.3680000000000001</v>
      </c>
      <c r="F14" s="4">
        <f>Division!F16</f>
        <v>2.75</v>
      </c>
      <c r="G14" s="4">
        <f>Division!G16</f>
        <v>1.2450000000000001</v>
      </c>
      <c r="H14" s="62">
        <f t="shared" si="0"/>
        <v>0.40160642570281119</v>
      </c>
      <c r="I14" s="62"/>
      <c r="J14" s="39" t="str">
        <f>Division!BS16</f>
        <v>N&lt;5
N&lt;5</v>
      </c>
      <c r="K14" s="39" t="str">
        <f>Division!BX16</f>
        <v>tenured
small</v>
      </c>
      <c r="L14" s="39" t="str">
        <f>Division!CC16</f>
        <v>assoc
moderate</v>
      </c>
      <c r="M14" s="39" t="str">
        <f>Division!CH16</f>
        <v xml:space="preserve">
</v>
      </c>
      <c r="N14" s="39" t="str">
        <f>Division!CM16</f>
        <v xml:space="preserve">
</v>
      </c>
      <c r="P14" s="13" t="s">
        <v>47</v>
      </c>
      <c r="Q14" s="13" t="s">
        <v>48</v>
      </c>
      <c r="R14" s="39" t="str">
        <f>Division!CR16</f>
        <v>+
moderate</v>
      </c>
      <c r="S14" s="39" t="str">
        <f>Division!CW16</f>
        <v>+
large</v>
      </c>
      <c r="T14" s="39" t="str">
        <f>Division!DB16</f>
        <v>N&lt;5
N&lt;5</v>
      </c>
      <c r="U14" s="39" t="str">
        <f>Division!DG16</f>
        <v xml:space="preserve">
</v>
      </c>
      <c r="V14" s="39" t="str">
        <f>Division!DL16</f>
        <v>+
large</v>
      </c>
      <c r="W14" s="39" t="str">
        <f>Division!DQ16</f>
        <v>+
small</v>
      </c>
      <c r="X14" s="39" t="str">
        <f>Division!DV16</f>
        <v>+
large</v>
      </c>
      <c r="Y14" s="39" t="str">
        <f>Division!EA16</f>
        <v xml:space="preserve">
</v>
      </c>
      <c r="Z14" s="39" t="str">
        <f>Division!EF16</f>
        <v>+
small</v>
      </c>
      <c r="AA14" s="39" t="str">
        <f>Division!EK16</f>
        <v>+
moderate</v>
      </c>
    </row>
    <row r="15" spans="1:27" ht="13.5" customHeight="1" x14ac:dyDescent="0.25">
      <c r="A15" s="13" t="s">
        <v>49</v>
      </c>
      <c r="B15" s="13" t="s">
        <v>50</v>
      </c>
      <c r="C15" s="24">
        <f t="shared" si="1"/>
        <v>-7.9858030168589444E-2</v>
      </c>
      <c r="D15" s="4">
        <f>Division!C17</f>
        <v>2.2599999999999998</v>
      </c>
      <c r="E15" s="4">
        <f>Division!D17</f>
        <v>1.196</v>
      </c>
      <c r="F15" s="4">
        <f>Division!F17</f>
        <v>2.35</v>
      </c>
      <c r="G15" s="4">
        <f>Division!G17</f>
        <v>1.127</v>
      </c>
      <c r="H15" s="62" t="str">
        <f t="shared" si="0"/>
        <v/>
      </c>
      <c r="I15" s="62"/>
      <c r="J15" s="39" t="str">
        <f>Division!BS17</f>
        <v>N&lt;5
N&lt;5</v>
      </c>
      <c r="K15" s="39" t="str">
        <f>Division!BX17</f>
        <v>tenured
moderate</v>
      </c>
      <c r="L15" s="39" t="str">
        <f>Division!CC17</f>
        <v>assoc
moderate</v>
      </c>
      <c r="M15" s="39" t="str">
        <f>Division!CH17</f>
        <v>women
small</v>
      </c>
      <c r="N15" s="39" t="str">
        <f>Division!CM17</f>
        <v>foc
small</v>
      </c>
      <c r="P15" s="13" t="s">
        <v>49</v>
      </c>
      <c r="Q15" s="13" t="s">
        <v>50</v>
      </c>
      <c r="R15" s="39" t="str">
        <f>Division!CR17</f>
        <v>+
moderate</v>
      </c>
      <c r="S15" s="39" t="str">
        <f>Division!CW17</f>
        <v>+
large</v>
      </c>
      <c r="T15" s="39" t="str">
        <f>Division!DB17</f>
        <v>N&lt;5
N&lt;5</v>
      </c>
      <c r="U15" s="39" t="str">
        <f>Division!DG17</f>
        <v xml:space="preserve">
</v>
      </c>
      <c r="V15" s="39" t="str">
        <f>Division!DL17</f>
        <v>+
large</v>
      </c>
      <c r="W15" s="39" t="str">
        <f>Division!DQ17</f>
        <v>+
small</v>
      </c>
      <c r="X15" s="39" t="str">
        <f>Division!DV17</f>
        <v>+
small</v>
      </c>
      <c r="Y15" s="39" t="str">
        <f>Division!EA17</f>
        <v>+
moderate</v>
      </c>
      <c r="Z15" s="39" t="str">
        <f>Division!EF17</f>
        <v>+
moderate</v>
      </c>
      <c r="AA15" s="39" t="str">
        <f>Division!EK17</f>
        <v>+
large</v>
      </c>
    </row>
    <row r="16" spans="1:27" s="31" customFormat="1" ht="13.5" customHeight="1" x14ac:dyDescent="0.25">
      <c r="A16" s="15"/>
      <c r="B16" s="16" t="s">
        <v>51</v>
      </c>
      <c r="C16" s="47">
        <f t="shared" si="1"/>
        <v>-1.5631661219269861E-2</v>
      </c>
      <c r="D16" s="10">
        <f>Division!C18</f>
        <v>3.1688999999999998</v>
      </c>
      <c r="E16" s="10">
        <f>Division!D18</f>
        <v>0.75846000000000002</v>
      </c>
      <c r="F16" s="10">
        <f>Division!F18</f>
        <v>3.181</v>
      </c>
      <c r="G16" s="10">
        <f>Division!G18</f>
        <v>0.77407000000000004</v>
      </c>
      <c r="H16" s="68" t="str">
        <f t="shared" si="0"/>
        <v/>
      </c>
      <c r="I16" s="68"/>
      <c r="J16" s="45" t="str">
        <f>Division!BS18</f>
        <v>N&lt;5
N&lt;5</v>
      </c>
      <c r="K16" s="45" t="str">
        <f>Division!BX18</f>
        <v>tenured
small</v>
      </c>
      <c r="L16" s="45" t="str">
        <f>Division!CC18</f>
        <v>assoc
large</v>
      </c>
      <c r="M16" s="45" t="str">
        <f>Division!CH18</f>
        <v>men
small</v>
      </c>
      <c r="N16" s="45" t="str">
        <f>Division!CM18</f>
        <v>foc
moderate</v>
      </c>
      <c r="P16" s="49"/>
      <c r="Q16" s="16" t="s">
        <v>51</v>
      </c>
      <c r="R16" s="45" t="str">
        <f>Division!CR18</f>
        <v>+
small</v>
      </c>
      <c r="S16" s="45" t="str">
        <f>Division!CW18</f>
        <v>+
large</v>
      </c>
      <c r="T16" s="45" t="str">
        <f>Division!DB18</f>
        <v>N&lt;5
N&lt;5</v>
      </c>
      <c r="U16" s="45" t="str">
        <f>Division!DG18</f>
        <v xml:space="preserve">
</v>
      </c>
      <c r="V16" s="45" t="str">
        <f>Division!DL18</f>
        <v>+
large</v>
      </c>
      <c r="W16" s="45" t="str">
        <f>Division!DQ18</f>
        <v>+
moderate</v>
      </c>
      <c r="X16" s="45" t="str">
        <f>Division!DV18</f>
        <v>+
large</v>
      </c>
      <c r="Y16" s="45" t="str">
        <f>Division!EA18</f>
        <v xml:space="preserve">
</v>
      </c>
      <c r="Z16" s="45" t="str">
        <f>Division!EF18</f>
        <v>+
small</v>
      </c>
      <c r="AA16" s="45" t="str">
        <f>Division!EK18</f>
        <v>+
large</v>
      </c>
    </row>
    <row r="17" spans="1:27" ht="13.5" customHeight="1" x14ac:dyDescent="0.25">
      <c r="A17" s="13" t="s">
        <v>52</v>
      </c>
      <c r="B17" s="13" t="s">
        <v>53</v>
      </c>
      <c r="C17" s="24">
        <f t="shared" si="1"/>
        <v>0.26679841897233203</v>
      </c>
      <c r="D17" s="4">
        <f>Division!C19</f>
        <v>3.49</v>
      </c>
      <c r="E17" s="4">
        <f>Division!D19</f>
        <v>0.94599999999999995</v>
      </c>
      <c r="F17" s="4">
        <f>Division!F19</f>
        <v>3.22</v>
      </c>
      <c r="G17" s="4">
        <f>Division!G19</f>
        <v>1.012</v>
      </c>
      <c r="H17" s="62">
        <f t="shared" si="0"/>
        <v>0.26679841897233203</v>
      </c>
      <c r="I17" s="62"/>
      <c r="J17" s="39" t="str">
        <f>Division!BS19</f>
        <v>N&lt;5
N&lt;5</v>
      </c>
      <c r="K17" s="39" t="str">
        <f>Division!BX19</f>
        <v>tenured
small</v>
      </c>
      <c r="L17" s="39" t="str">
        <f>Division!CC19</f>
        <v>assoc
large</v>
      </c>
      <c r="M17" s="39" t="str">
        <f>Division!CH19</f>
        <v>men
moderate</v>
      </c>
      <c r="N17" s="39" t="str">
        <f>Division!CM19</f>
        <v xml:space="preserve">
</v>
      </c>
      <c r="P17" s="13" t="s">
        <v>52</v>
      </c>
      <c r="Q17" s="13" t="s">
        <v>53</v>
      </c>
      <c r="R17" s="39" t="str">
        <f>Division!CR19</f>
        <v>+
small</v>
      </c>
      <c r="S17" s="39" t="str">
        <f>Division!CW19</f>
        <v>+
moderate</v>
      </c>
      <c r="T17" s="39" t="str">
        <f>Division!DB19</f>
        <v>N&lt;5
N&lt;5</v>
      </c>
      <c r="U17" s="39" t="str">
        <f>Division!DG19</f>
        <v>+
small</v>
      </c>
      <c r="V17" s="39" t="str">
        <f>Division!DL19</f>
        <v>+
large</v>
      </c>
      <c r="W17" s="39" t="str">
        <f>Division!DQ19</f>
        <v>+
small</v>
      </c>
      <c r="X17" s="39" t="str">
        <f>Division!DV19</f>
        <v>+
large</v>
      </c>
      <c r="Y17" s="39" t="str">
        <f>Division!EA19</f>
        <v xml:space="preserve">
</v>
      </c>
      <c r="Z17" s="39" t="str">
        <f>Division!EF19</f>
        <v>+
small</v>
      </c>
      <c r="AA17" s="39" t="str">
        <f>Division!EK19</f>
        <v>+
moderate</v>
      </c>
    </row>
    <row r="18" spans="1:27" ht="13.5" customHeight="1" x14ac:dyDescent="0.25">
      <c r="A18" s="13" t="s">
        <v>54</v>
      </c>
      <c r="B18" s="13" t="s">
        <v>55</v>
      </c>
      <c r="C18" s="24">
        <f t="shared" si="1"/>
        <v>-3.8910505836575737E-2</v>
      </c>
      <c r="D18" s="4">
        <f>Division!C20</f>
        <v>2.54</v>
      </c>
      <c r="E18" s="4">
        <f>Division!D20</f>
        <v>1.2490000000000001</v>
      </c>
      <c r="F18" s="4">
        <f>Division!F20</f>
        <v>2.59</v>
      </c>
      <c r="G18" s="4">
        <f>Division!G20</f>
        <v>1.2849999999999999</v>
      </c>
      <c r="H18" s="62" t="str">
        <f t="shared" si="0"/>
        <v/>
      </c>
      <c r="I18" s="62"/>
      <c r="J18" s="39" t="str">
        <f>Division!BS20</f>
        <v>N&lt;5
N&lt;5</v>
      </c>
      <c r="K18" s="39" t="str">
        <f>Division!BX20</f>
        <v>tenured
large</v>
      </c>
      <c r="L18" s="39" t="str">
        <f>Division!CC20</f>
        <v>assoc
large</v>
      </c>
      <c r="M18" s="39" t="str">
        <f>Division!CH20</f>
        <v>men
moderate</v>
      </c>
      <c r="N18" s="39" t="str">
        <f>Division!CM20</f>
        <v xml:space="preserve">
</v>
      </c>
      <c r="P18" s="13" t="s">
        <v>54</v>
      </c>
      <c r="Q18" s="13" t="s">
        <v>55</v>
      </c>
      <c r="R18" s="39" t="str">
        <f>Division!CR20</f>
        <v>+
moderate</v>
      </c>
      <c r="S18" s="39" t="str">
        <f>Division!CW20</f>
        <v>+
large</v>
      </c>
      <c r="T18" s="39" t="str">
        <f>Division!DB20</f>
        <v>N&lt;5
N&lt;5</v>
      </c>
      <c r="U18" s="39" t="str">
        <f>Division!DG20</f>
        <v>+
small</v>
      </c>
      <c r="V18" s="39" t="str">
        <f>Division!DL20</f>
        <v>+
large</v>
      </c>
      <c r="W18" s="39" t="str">
        <f>Division!DQ20</f>
        <v>+
large</v>
      </c>
      <c r="X18" s="39" t="str">
        <f>Division!DV20</f>
        <v>+
large</v>
      </c>
      <c r="Y18" s="39" t="str">
        <f>Division!EA20</f>
        <v>-
small</v>
      </c>
      <c r="Z18" s="39" t="str">
        <f>Division!EF20</f>
        <v>+
moderate</v>
      </c>
      <c r="AA18" s="39" t="str">
        <f>Division!EK20</f>
        <v>+
moderate</v>
      </c>
    </row>
    <row r="19" spans="1:27" ht="13.5" customHeight="1" x14ac:dyDescent="0.25">
      <c r="A19" s="13" t="s">
        <v>56</v>
      </c>
      <c r="B19" s="13" t="s">
        <v>57</v>
      </c>
      <c r="C19" s="24">
        <f t="shared" si="1"/>
        <v>0.14254385964912317</v>
      </c>
      <c r="D19" s="4">
        <f>Division!C21</f>
        <v>3.45</v>
      </c>
      <c r="E19" s="4">
        <f>Division!D21</f>
        <v>1.0009999999999999</v>
      </c>
      <c r="F19" s="4">
        <f>Division!F21</f>
        <v>3.32</v>
      </c>
      <c r="G19" s="4">
        <f>Division!G21</f>
        <v>0.91200000000000003</v>
      </c>
      <c r="H19" s="62">
        <f t="shared" si="0"/>
        <v>0.14254385964912317</v>
      </c>
      <c r="I19" s="62"/>
      <c r="J19" s="39" t="str">
        <f>Division!BS21</f>
        <v>N&lt;5
N&lt;5</v>
      </c>
      <c r="K19" s="39" t="str">
        <f>Division!BX21</f>
        <v>ntt
small</v>
      </c>
      <c r="L19" s="39" t="str">
        <f>Division!CC21</f>
        <v>assoc
moderate</v>
      </c>
      <c r="M19" s="39" t="str">
        <f>Division!CH21</f>
        <v>men
moderate</v>
      </c>
      <c r="N19" s="39" t="str">
        <f>Division!CM21</f>
        <v>foc
large</v>
      </c>
      <c r="P19" s="13" t="s">
        <v>56</v>
      </c>
      <c r="Q19" s="13" t="s">
        <v>57</v>
      </c>
      <c r="R19" s="39" t="str">
        <f>Division!CR21</f>
        <v xml:space="preserve">
</v>
      </c>
      <c r="S19" s="39" t="str">
        <f>Division!CW21</f>
        <v>+
small</v>
      </c>
      <c r="T19" s="39" t="str">
        <f>Division!DB21</f>
        <v>N&lt;5
N&lt;5</v>
      </c>
      <c r="U19" s="39" t="str">
        <f>Division!DG21</f>
        <v xml:space="preserve">
</v>
      </c>
      <c r="V19" s="39" t="str">
        <f>Division!DL21</f>
        <v xml:space="preserve">
</v>
      </c>
      <c r="W19" s="39" t="str">
        <f>Division!DQ21</f>
        <v>+
small</v>
      </c>
      <c r="X19" s="39" t="str">
        <f>Division!DV21</f>
        <v>+
small</v>
      </c>
      <c r="Y19" s="39" t="str">
        <f>Division!EA21</f>
        <v>-
small</v>
      </c>
      <c r="Z19" s="39" t="str">
        <f>Division!EF21</f>
        <v>-
small</v>
      </c>
      <c r="AA19" s="39" t="str">
        <f>Division!EK21</f>
        <v xml:space="preserve">+
</v>
      </c>
    </row>
    <row r="20" spans="1:27" ht="13.5" customHeight="1" x14ac:dyDescent="0.25">
      <c r="A20" s="13" t="s">
        <v>58</v>
      </c>
      <c r="B20" s="13" t="s">
        <v>59</v>
      </c>
      <c r="C20" s="24">
        <f t="shared" si="1"/>
        <v>0.107066381156317</v>
      </c>
      <c r="D20" s="4">
        <f>Division!C22</f>
        <v>3.47</v>
      </c>
      <c r="E20" s="4">
        <f>Division!D22</f>
        <v>0.93799999999999994</v>
      </c>
      <c r="F20" s="4">
        <f>Division!F22</f>
        <v>3.37</v>
      </c>
      <c r="G20" s="4">
        <f>Division!G22</f>
        <v>0.93400000000000005</v>
      </c>
      <c r="H20" s="62">
        <f t="shared" si="0"/>
        <v>0.107066381156317</v>
      </c>
      <c r="I20" s="62"/>
      <c r="J20" s="39" t="str">
        <f>Division!BS22</f>
        <v>N&lt;5
N&lt;5</v>
      </c>
      <c r="K20" s="39" t="str">
        <f>Division!BX22</f>
        <v>tenured
small</v>
      </c>
      <c r="L20" s="39" t="str">
        <f>Division!CC22</f>
        <v>assoc
small</v>
      </c>
      <c r="M20" s="39" t="str">
        <f>Division!CH22</f>
        <v xml:space="preserve">
</v>
      </c>
      <c r="N20" s="39" t="str">
        <f>Division!CM22</f>
        <v>foc
large</v>
      </c>
      <c r="P20" s="13" t="s">
        <v>58</v>
      </c>
      <c r="Q20" s="13" t="s">
        <v>59</v>
      </c>
      <c r="R20" s="39" t="str">
        <f>Division!CR22</f>
        <v xml:space="preserve">
</v>
      </c>
      <c r="S20" s="39" t="str">
        <f>Division!CW22</f>
        <v>+
small</v>
      </c>
      <c r="T20" s="39" t="str">
        <f>Division!DB22</f>
        <v>N&lt;5
N&lt;5</v>
      </c>
      <c r="U20" s="39" t="str">
        <f>Division!DG22</f>
        <v>-
small</v>
      </c>
      <c r="V20" s="39" t="str">
        <f>Division!DL22</f>
        <v>+
small</v>
      </c>
      <c r="W20" s="39" t="str">
        <f>Division!DQ22</f>
        <v>+
small</v>
      </c>
      <c r="X20" s="39" t="str">
        <f>Division!DV22</f>
        <v>+
small</v>
      </c>
      <c r="Y20" s="39" t="str">
        <f>Division!EA22</f>
        <v xml:space="preserve">
</v>
      </c>
      <c r="Z20" s="39" t="str">
        <f>Division!EF22</f>
        <v xml:space="preserve">
</v>
      </c>
      <c r="AA20" s="39" t="str">
        <f>Division!EK22</f>
        <v>+
moderate</v>
      </c>
    </row>
    <row r="21" spans="1:27" ht="13.5" customHeight="1" x14ac:dyDescent="0.25">
      <c r="A21" s="13" t="s">
        <v>60</v>
      </c>
      <c r="B21" s="13" t="s">
        <v>61</v>
      </c>
      <c r="C21" s="24">
        <f t="shared" si="1"/>
        <v>-0.17782426778242671</v>
      </c>
      <c r="D21" s="4">
        <f>Division!C23</f>
        <v>3.43</v>
      </c>
      <c r="E21" s="4">
        <f>Division!D23</f>
        <v>1.0609999999999999</v>
      </c>
      <c r="F21" s="4">
        <f>Division!F23</f>
        <v>3.6</v>
      </c>
      <c r="G21" s="4">
        <f>Division!G23</f>
        <v>0.95599999999999996</v>
      </c>
      <c r="H21" s="62">
        <f t="shared" si="0"/>
        <v>-0.17782426778242671</v>
      </c>
      <c r="I21" s="62"/>
      <c r="J21" s="39" t="str">
        <f>Division!BS23</f>
        <v>N&lt;5
N&lt;5</v>
      </c>
      <c r="K21" s="39" t="str">
        <f>Division!BX23</f>
        <v>tenured
moderate</v>
      </c>
      <c r="L21" s="39" t="str">
        <f>Division!CC23</f>
        <v>assoc
small</v>
      </c>
      <c r="M21" s="39" t="str">
        <f>Division!CH23</f>
        <v xml:space="preserve">
</v>
      </c>
      <c r="N21" s="39" t="str">
        <f>Division!CM23</f>
        <v>foc
moderate</v>
      </c>
      <c r="P21" s="13" t="s">
        <v>60</v>
      </c>
      <c r="Q21" s="13" t="s">
        <v>61</v>
      </c>
      <c r="R21" s="39" t="str">
        <f>Division!CR23</f>
        <v xml:space="preserve">
</v>
      </c>
      <c r="S21" s="39" t="str">
        <f>Division!CW23</f>
        <v>+
moderate</v>
      </c>
      <c r="T21" s="39" t="str">
        <f>Division!DB23</f>
        <v>N&lt;5
N&lt;5</v>
      </c>
      <c r="U21" s="39" t="str">
        <f>Division!DG23</f>
        <v>-
small</v>
      </c>
      <c r="V21" s="39" t="str">
        <f>Division!DL23</f>
        <v>+
large</v>
      </c>
      <c r="W21" s="39" t="str">
        <f>Division!DQ23</f>
        <v>+
moderate</v>
      </c>
      <c r="X21" s="39" t="str">
        <f>Division!DV23</f>
        <v>+
small</v>
      </c>
      <c r="Y21" s="39" t="str">
        <f>Division!EA23</f>
        <v xml:space="preserve">
</v>
      </c>
      <c r="Z21" s="39" t="str">
        <f>Division!EF23</f>
        <v xml:space="preserve">
</v>
      </c>
      <c r="AA21" s="39" t="str">
        <f>Division!EK23</f>
        <v>+
large</v>
      </c>
    </row>
    <row r="22" spans="1:27" ht="13.5" customHeight="1" x14ac:dyDescent="0.25">
      <c r="A22" s="13" t="s">
        <v>62</v>
      </c>
      <c r="B22" s="13" t="s">
        <v>63</v>
      </c>
      <c r="C22" s="24">
        <f t="shared" si="1"/>
        <v>-0.21314387211367694</v>
      </c>
      <c r="D22" s="4">
        <f>Division!C24</f>
        <v>2.67</v>
      </c>
      <c r="E22" s="4">
        <f>Division!D24</f>
        <v>1.173</v>
      </c>
      <c r="F22" s="4">
        <f>Division!F24</f>
        <v>2.91</v>
      </c>
      <c r="G22" s="4">
        <f>Division!G24</f>
        <v>1.1259999999999999</v>
      </c>
      <c r="H22" s="62">
        <f t="shared" si="0"/>
        <v>-0.21314387211367694</v>
      </c>
      <c r="I22" s="62"/>
      <c r="J22" s="39" t="str">
        <f>Division!BS24</f>
        <v>N&lt;5
N&lt;5</v>
      </c>
      <c r="K22" s="39" t="str">
        <f>Division!BX24</f>
        <v xml:space="preserve">
</v>
      </c>
      <c r="L22" s="39" t="str">
        <f>Division!CC24</f>
        <v>assoc
large</v>
      </c>
      <c r="M22" s="39" t="str">
        <f>Division!CH24</f>
        <v xml:space="preserve">
</v>
      </c>
      <c r="N22" s="39" t="str">
        <f>Division!CM24</f>
        <v>foc
small</v>
      </c>
      <c r="P22" s="13" t="s">
        <v>62</v>
      </c>
      <c r="Q22" s="13" t="s">
        <v>63</v>
      </c>
      <c r="R22" s="39" t="str">
        <f>Division!CR24</f>
        <v>+
small</v>
      </c>
      <c r="S22" s="39" t="str">
        <f>Division!CW24</f>
        <v>+
large</v>
      </c>
      <c r="T22" s="39" t="str">
        <f>Division!DB24</f>
        <v>N&lt;5
N&lt;5</v>
      </c>
      <c r="U22" s="39" t="str">
        <f>Division!DG24</f>
        <v xml:space="preserve">
</v>
      </c>
      <c r="V22" s="39" t="str">
        <f>Division!DL24</f>
        <v>+
large</v>
      </c>
      <c r="W22" s="39" t="str">
        <f>Division!DQ24</f>
        <v>+
moderate</v>
      </c>
      <c r="X22" s="39" t="str">
        <f>Division!DV24</f>
        <v>+
large</v>
      </c>
      <c r="Y22" s="39" t="str">
        <f>Division!EA24</f>
        <v xml:space="preserve">
</v>
      </c>
      <c r="Z22" s="39" t="str">
        <f>Division!EF24</f>
        <v>+
small</v>
      </c>
      <c r="AA22" s="39" t="str">
        <f>Division!EK24</f>
        <v>+
small</v>
      </c>
    </row>
    <row r="23" spans="1:27" ht="13.5" customHeight="1" x14ac:dyDescent="0.25">
      <c r="A23" s="13" t="s">
        <v>64</v>
      </c>
      <c r="B23" s="13" t="s">
        <v>65</v>
      </c>
      <c r="C23" s="24">
        <f t="shared" si="1"/>
        <v>5.3078556263269926E-2</v>
      </c>
      <c r="D23" s="4">
        <f>Division!C25</f>
        <v>3.49</v>
      </c>
      <c r="E23" s="4">
        <f>Division!D25</f>
        <v>0.94199999999999995</v>
      </c>
      <c r="F23" s="4">
        <f>Division!F25</f>
        <v>3.44</v>
      </c>
      <c r="G23" s="4">
        <f>Division!G25</f>
        <v>0.94199999999999995</v>
      </c>
      <c r="H23" s="62" t="str">
        <f t="shared" si="0"/>
        <v/>
      </c>
      <c r="I23" s="62"/>
      <c r="J23" s="39" t="str">
        <f>Division!BS25</f>
        <v>N&lt;5
N&lt;5</v>
      </c>
      <c r="K23" s="39" t="str">
        <f>Division!BX25</f>
        <v>tenured
small</v>
      </c>
      <c r="L23" s="39" t="str">
        <f>Division!CC25</f>
        <v xml:space="preserve">
</v>
      </c>
      <c r="M23" s="39" t="str">
        <f>Division!CH25</f>
        <v xml:space="preserve">
</v>
      </c>
      <c r="N23" s="39" t="str">
        <f>Division!CM25</f>
        <v>foc
large</v>
      </c>
      <c r="P23" s="13" t="s">
        <v>64</v>
      </c>
      <c r="Q23" s="13" t="s">
        <v>65</v>
      </c>
      <c r="R23" s="39" t="str">
        <f>Division!CR25</f>
        <v>+
large</v>
      </c>
      <c r="S23" s="39" t="str">
        <f>Division!CW25</f>
        <v>+
large</v>
      </c>
      <c r="T23" s="39" t="str">
        <f>Division!DB25</f>
        <v>N&lt;5
N&lt;5</v>
      </c>
      <c r="U23" s="39" t="str">
        <f>Division!DG25</f>
        <v>+
large</v>
      </c>
      <c r="V23" s="39" t="str">
        <f>Division!DL25</f>
        <v>+
large</v>
      </c>
      <c r="W23" s="39" t="str">
        <f>Division!DQ25</f>
        <v>+
large</v>
      </c>
      <c r="X23" s="39" t="str">
        <f>Division!DV25</f>
        <v>+
large</v>
      </c>
      <c r="Y23" s="39" t="str">
        <f>Division!EA25</f>
        <v>+
moderate</v>
      </c>
      <c r="Z23" s="39" t="str">
        <f>Division!EF25</f>
        <v>+
large</v>
      </c>
      <c r="AA23" s="39" t="str">
        <f>Division!EK25</f>
        <v>+
large</v>
      </c>
    </row>
    <row r="24" spans="1:27" ht="13.5" customHeight="1" x14ac:dyDescent="0.25">
      <c r="A24" s="13" t="s">
        <v>66</v>
      </c>
      <c r="B24" s="13" t="s">
        <v>67</v>
      </c>
      <c r="C24" s="24">
        <f t="shared" si="1"/>
        <v>0.27312775330396483</v>
      </c>
      <c r="D24" s="4">
        <f>Division!C26</f>
        <v>2.93</v>
      </c>
      <c r="E24" s="4">
        <f>Division!D26</f>
        <v>1.113</v>
      </c>
      <c r="F24" s="4">
        <f>Division!F26</f>
        <v>2.62</v>
      </c>
      <c r="G24" s="4">
        <f>Division!G26</f>
        <v>1.135</v>
      </c>
      <c r="H24" s="62">
        <f t="shared" si="0"/>
        <v>0.27312775330396483</v>
      </c>
      <c r="I24" s="62"/>
      <c r="J24" s="39" t="str">
        <f>Division!BS26</f>
        <v>N&lt;5
N&lt;5</v>
      </c>
      <c r="K24" s="39" t="str">
        <f>Division!BX26</f>
        <v>tenured
moderate</v>
      </c>
      <c r="L24" s="39" t="str">
        <f>Division!CC26</f>
        <v/>
      </c>
      <c r="M24" s="39" t="str">
        <f>Division!CH26</f>
        <v xml:space="preserve">
</v>
      </c>
      <c r="N24" s="39" t="str">
        <f>Division!CM26</f>
        <v>foc
moderate</v>
      </c>
      <c r="P24" s="13" t="s">
        <v>66</v>
      </c>
      <c r="Q24" s="13" t="s">
        <v>67</v>
      </c>
      <c r="R24" s="39" t="str">
        <f>Division!CR26</f>
        <v/>
      </c>
      <c r="S24" s="39" t="str">
        <f>Division!CW26</f>
        <v/>
      </c>
      <c r="T24" s="39" t="str">
        <f>Division!DB26</f>
        <v>N&lt;5
N&lt;5</v>
      </c>
      <c r="U24" s="39" t="str">
        <f>Division!DG26</f>
        <v/>
      </c>
      <c r="V24" s="39" t="str">
        <f>Division!DL26</f>
        <v/>
      </c>
      <c r="W24" s="39" t="str">
        <f>Division!DQ26</f>
        <v/>
      </c>
      <c r="X24" s="39" t="str">
        <f>Division!DV26</f>
        <v/>
      </c>
      <c r="Y24" s="39" t="str">
        <f>Division!EA26</f>
        <v/>
      </c>
      <c r="Z24" s="39" t="str">
        <f>Division!EF26</f>
        <v/>
      </c>
      <c r="AA24" s="39" t="str">
        <f>Division!EK26</f>
        <v/>
      </c>
    </row>
    <row r="25" spans="1:27" ht="13.5" customHeight="1" x14ac:dyDescent="0.25">
      <c r="A25" s="13" t="s">
        <v>68</v>
      </c>
      <c r="B25" s="13" t="s">
        <v>69</v>
      </c>
      <c r="C25" s="24">
        <f t="shared" si="1"/>
        <v>-0.11383537653239921</v>
      </c>
      <c r="D25" s="4">
        <f>Division!C27</f>
        <v>2.66</v>
      </c>
      <c r="E25" s="4">
        <f>Division!D27</f>
        <v>0.93799999999999994</v>
      </c>
      <c r="F25" s="4">
        <f>Division!F27</f>
        <v>2.79</v>
      </c>
      <c r="G25" s="4">
        <f>Division!G27</f>
        <v>1.1419999999999999</v>
      </c>
      <c r="H25" s="62">
        <f t="shared" si="0"/>
        <v>-0.11383537653239921</v>
      </c>
      <c r="I25" s="62"/>
      <c r="J25" s="39" t="str">
        <f>Division!BS27</f>
        <v>N&lt;5
N&lt;5</v>
      </c>
      <c r="K25" s="39" t="str">
        <f>Division!BX27</f>
        <v>tenured
small</v>
      </c>
      <c r="L25" s="39" t="str">
        <f>Division!CC27</f>
        <v/>
      </c>
      <c r="M25" s="39" t="str">
        <f>Division!CH27</f>
        <v>men
moderate</v>
      </c>
      <c r="N25" s="39" t="str">
        <f>Division!CM27</f>
        <v xml:space="preserve">
</v>
      </c>
      <c r="P25" s="13" t="s">
        <v>68</v>
      </c>
      <c r="Q25" s="13" t="s">
        <v>69</v>
      </c>
      <c r="R25" s="39" t="str">
        <f>Division!CR27</f>
        <v/>
      </c>
      <c r="S25" s="39" t="str">
        <f>Division!CW27</f>
        <v/>
      </c>
      <c r="T25" s="39" t="str">
        <f>Division!DB27</f>
        <v>N&lt;5
N&lt;5</v>
      </c>
      <c r="U25" s="39" t="str">
        <f>Division!DG27</f>
        <v/>
      </c>
      <c r="V25" s="39" t="str">
        <f>Division!DL27</f>
        <v>N&lt;5
N&lt;5</v>
      </c>
      <c r="W25" s="39" t="str">
        <f>Division!DQ27</f>
        <v/>
      </c>
      <c r="X25" s="39" t="str">
        <f>Division!DV27</f>
        <v/>
      </c>
      <c r="Y25" s="39" t="str">
        <f>Division!EA27</f>
        <v/>
      </c>
      <c r="Z25" s="39" t="str">
        <f>Division!EF27</f>
        <v/>
      </c>
      <c r="AA25" s="39" t="str">
        <f>Division!EK27</f>
        <v/>
      </c>
    </row>
    <row r="26" spans="1:27" s="31" customFormat="1" ht="13.5" customHeight="1" x14ac:dyDescent="0.25">
      <c r="A26" s="15"/>
      <c r="B26" s="16" t="s">
        <v>70</v>
      </c>
      <c r="C26" s="47">
        <f t="shared" si="1"/>
        <v>0.11152669160149589</v>
      </c>
      <c r="D26" s="10">
        <f>Division!C28</f>
        <v>3.6212</v>
      </c>
      <c r="E26" s="10">
        <f>Division!D28</f>
        <v>0.63971999999999996</v>
      </c>
      <c r="F26" s="10">
        <f>Division!F28</f>
        <v>3.5392000000000001</v>
      </c>
      <c r="G26" s="10">
        <f>Division!G28</f>
        <v>0.73524999999999996</v>
      </c>
      <c r="H26" s="68">
        <f t="shared" si="0"/>
        <v>0.11152669160149589</v>
      </c>
      <c r="I26" s="68"/>
      <c r="J26" s="45" t="str">
        <f>Division!BS28</f>
        <v>N&lt;5
N&lt;5</v>
      </c>
      <c r="K26" s="45" t="str">
        <f>Division!BX28</f>
        <v>tenured
small</v>
      </c>
      <c r="L26" s="45" t="str">
        <f>Division!CC28</f>
        <v>assoc
large</v>
      </c>
      <c r="M26" s="45" t="str">
        <f>Division!CH28</f>
        <v>men
large</v>
      </c>
      <c r="N26" s="45" t="str">
        <f>Division!CM28</f>
        <v>white
moderate</v>
      </c>
      <c r="P26" s="49"/>
      <c r="Q26" s="16" t="s">
        <v>70</v>
      </c>
      <c r="R26" s="45" t="str">
        <f>Division!CR28</f>
        <v>+
moderate</v>
      </c>
      <c r="S26" s="45" t="str">
        <f>Division!CW28</f>
        <v>+
large</v>
      </c>
      <c r="T26" s="45" t="str">
        <f>Division!DB28</f>
        <v>N&lt;5
N&lt;5</v>
      </c>
      <c r="U26" s="45" t="str">
        <f>Division!DG28</f>
        <v>+
small</v>
      </c>
      <c r="V26" s="45" t="str">
        <f>Division!DL28</f>
        <v>+
large</v>
      </c>
      <c r="W26" s="45" t="str">
        <f>Division!DQ28</f>
        <v>+
moderate</v>
      </c>
      <c r="X26" s="45" t="str">
        <f>Division!DV28</f>
        <v>+
large</v>
      </c>
      <c r="Y26" s="45" t="str">
        <f>Division!EA28</f>
        <v>+
small</v>
      </c>
      <c r="Z26" s="45" t="str">
        <f>Division!EF28</f>
        <v>+
moderate</v>
      </c>
      <c r="AA26" s="45" t="str">
        <f>Division!EK28</f>
        <v>+
moderate</v>
      </c>
    </row>
    <row r="27" spans="1:27" ht="13.5" customHeight="1" x14ac:dyDescent="0.25">
      <c r="A27" s="13" t="s">
        <v>71</v>
      </c>
      <c r="B27" s="13" t="s">
        <v>72</v>
      </c>
      <c r="C27" s="24">
        <f t="shared" si="1"/>
        <v>0.2263779527559055</v>
      </c>
      <c r="D27" s="4">
        <f>Division!C29</f>
        <v>3.94</v>
      </c>
      <c r="E27" s="4">
        <f>Division!D29</f>
        <v>0.86699999999999999</v>
      </c>
      <c r="F27" s="4">
        <f>Division!F29</f>
        <v>3.71</v>
      </c>
      <c r="G27" s="4">
        <f>Division!G29</f>
        <v>1.016</v>
      </c>
      <c r="H27" s="62">
        <f t="shared" si="0"/>
        <v>0.2263779527559055</v>
      </c>
      <c r="I27" s="62"/>
      <c r="J27" s="39" t="str">
        <f>Division!BS29</f>
        <v>N&lt;5
N&lt;5</v>
      </c>
      <c r="K27" s="39" t="str">
        <f>Division!BX29</f>
        <v>tenured
moderate</v>
      </c>
      <c r="L27" s="39" t="str">
        <f>Division!CC29</f>
        <v>assoc
large</v>
      </c>
      <c r="M27" s="39" t="str">
        <f>Division!CH29</f>
        <v>men
small</v>
      </c>
      <c r="N27" s="39" t="str">
        <f>Division!CM29</f>
        <v>foc
small</v>
      </c>
      <c r="P27" s="13" t="s">
        <v>71</v>
      </c>
      <c r="Q27" s="13" t="s">
        <v>72</v>
      </c>
      <c r="R27" s="39" t="str">
        <f>Division!CR29</f>
        <v>+
moderate</v>
      </c>
      <c r="S27" s="39" t="str">
        <f>Division!CW29</f>
        <v>+
large</v>
      </c>
      <c r="T27" s="39" t="str">
        <f>Division!DB29</f>
        <v>N&lt;5
N&lt;5</v>
      </c>
      <c r="U27" s="39" t="str">
        <f>Division!DG29</f>
        <v xml:space="preserve">
</v>
      </c>
      <c r="V27" s="39" t="str">
        <f>Division!DL29</f>
        <v>+
large</v>
      </c>
      <c r="W27" s="39" t="str">
        <f>Division!DQ29</f>
        <v>+
large</v>
      </c>
      <c r="X27" s="39" t="str">
        <f>Division!DV29</f>
        <v>+
small</v>
      </c>
      <c r="Y27" s="39" t="str">
        <f>Division!EA29</f>
        <v>+
large</v>
      </c>
      <c r="Z27" s="39" t="str">
        <f>Division!EF29</f>
        <v>+
small</v>
      </c>
      <c r="AA27" s="39" t="str">
        <f>Division!EK29</f>
        <v>+
large</v>
      </c>
    </row>
    <row r="28" spans="1:27" ht="13.5" customHeight="1" x14ac:dyDescent="0.25">
      <c r="A28" s="13" t="s">
        <v>73</v>
      </c>
      <c r="B28" s="13" t="s">
        <v>74</v>
      </c>
      <c r="C28" s="24">
        <f t="shared" si="1"/>
        <v>0.22893772893772893</v>
      </c>
      <c r="D28" s="4">
        <f>Division!C30</f>
        <v>3.75</v>
      </c>
      <c r="E28" s="4">
        <f>Division!D30</f>
        <v>1.0209999999999999</v>
      </c>
      <c r="F28" s="4">
        <f>Division!F30</f>
        <v>3.5</v>
      </c>
      <c r="G28" s="4">
        <f>Division!G30</f>
        <v>1.0920000000000001</v>
      </c>
      <c r="H28" s="62">
        <f t="shared" si="0"/>
        <v>0.22893772893772893</v>
      </c>
      <c r="I28" s="62"/>
      <c r="J28" s="39" t="str">
        <f>Division!BS30</f>
        <v>N&lt;5
N&lt;5</v>
      </c>
      <c r="K28" s="39" t="str">
        <f>Division!BX30</f>
        <v>tenured
large</v>
      </c>
      <c r="L28" s="39" t="str">
        <f>Division!CC30</f>
        <v>assoc
moderate</v>
      </c>
      <c r="M28" s="39" t="str">
        <f>Division!CH30</f>
        <v>men
moderate</v>
      </c>
      <c r="N28" s="39" t="str">
        <f>Division!CM30</f>
        <v>white
moderate</v>
      </c>
      <c r="P28" s="13" t="s">
        <v>73</v>
      </c>
      <c r="Q28" s="13" t="s">
        <v>74</v>
      </c>
      <c r="R28" s="39" t="str">
        <f>Division!CR30</f>
        <v xml:space="preserve">
</v>
      </c>
      <c r="S28" s="39" t="str">
        <f>Division!CW30</f>
        <v>+
large</v>
      </c>
      <c r="T28" s="39" t="str">
        <f>Division!DB30</f>
        <v>N&lt;5
N&lt;5</v>
      </c>
      <c r="U28" s="39" t="str">
        <f>Division!DG30</f>
        <v>-
moderate</v>
      </c>
      <c r="V28" s="39" t="str">
        <f>Division!DL30</f>
        <v>+
large</v>
      </c>
      <c r="W28" s="39" t="str">
        <f>Division!DQ30</f>
        <v>+
large</v>
      </c>
      <c r="X28" s="39" t="str">
        <f>Division!DV30</f>
        <v>+
small</v>
      </c>
      <c r="Y28" s="39" t="str">
        <f>Division!EA30</f>
        <v xml:space="preserve">
</v>
      </c>
      <c r="Z28" s="39" t="str">
        <f>Division!EF30</f>
        <v xml:space="preserve">
</v>
      </c>
      <c r="AA28" s="39" t="str">
        <f>Division!EK30</f>
        <v xml:space="preserve">
</v>
      </c>
    </row>
    <row r="29" spans="1:27" ht="13.5" customHeight="1" x14ac:dyDescent="0.25">
      <c r="A29" s="13" t="s">
        <v>75</v>
      </c>
      <c r="B29" s="13" t="s">
        <v>76</v>
      </c>
      <c r="C29" s="24">
        <f t="shared" si="1"/>
        <v>-6.8886337543054024E-2</v>
      </c>
      <c r="D29" s="4">
        <f>Division!C31</f>
        <v>3.88</v>
      </c>
      <c r="E29" s="4">
        <f>Division!D31</f>
        <v>0.84099999999999997</v>
      </c>
      <c r="F29" s="4">
        <f>Division!F31</f>
        <v>3.94</v>
      </c>
      <c r="G29" s="4">
        <f>Division!G31</f>
        <v>0.871</v>
      </c>
      <c r="H29" s="62" t="str">
        <f t="shared" si="0"/>
        <v/>
      </c>
      <c r="I29" s="62"/>
      <c r="J29" s="39" t="str">
        <f>Division!BS31</f>
        <v>N&lt;5
N&lt;5</v>
      </c>
      <c r="K29" s="39" t="str">
        <f>Division!BX31</f>
        <v>tenured
moderate</v>
      </c>
      <c r="L29" s="39" t="str">
        <f>Division!CC31</f>
        <v>assoc
small</v>
      </c>
      <c r="M29" s="39" t="str">
        <f>Division!CH31</f>
        <v>men
moderate</v>
      </c>
      <c r="N29" s="39" t="str">
        <f>Division!CM31</f>
        <v>white
small</v>
      </c>
      <c r="P29" s="13" t="s">
        <v>75</v>
      </c>
      <c r="Q29" s="13" t="s">
        <v>76</v>
      </c>
      <c r="R29" s="39" t="str">
        <f>Division!CR31</f>
        <v xml:space="preserve">
</v>
      </c>
      <c r="S29" s="39" t="str">
        <f>Division!CW31</f>
        <v>+
small</v>
      </c>
      <c r="T29" s="39" t="str">
        <f>Division!DB31</f>
        <v>N&lt;5
N&lt;5</v>
      </c>
      <c r="U29" s="39" t="str">
        <f>Division!DG31</f>
        <v>+
small</v>
      </c>
      <c r="V29" s="39" t="str">
        <f>Division!DL31</f>
        <v>+
large</v>
      </c>
      <c r="W29" s="39" t="str">
        <f>Division!DQ31</f>
        <v xml:space="preserve">
</v>
      </c>
      <c r="X29" s="39" t="str">
        <f>Division!DV31</f>
        <v>+
large</v>
      </c>
      <c r="Y29" s="39" t="str">
        <f>Division!EA31</f>
        <v>-
small</v>
      </c>
      <c r="Z29" s="39" t="str">
        <f>Division!EF31</f>
        <v>+
small</v>
      </c>
      <c r="AA29" s="39" t="str">
        <f>Division!EK31</f>
        <v xml:space="preserve">
</v>
      </c>
    </row>
    <row r="30" spans="1:27" ht="13.5" customHeight="1" x14ac:dyDescent="0.25">
      <c r="A30" s="13" t="s">
        <v>77</v>
      </c>
      <c r="B30" s="13" t="s">
        <v>78</v>
      </c>
      <c r="C30" s="24">
        <f t="shared" si="1"/>
        <v>-0.11013215859030798</v>
      </c>
      <c r="D30" s="4">
        <f>Division!C32</f>
        <v>4.08</v>
      </c>
      <c r="E30" s="4">
        <f>Division!D32</f>
        <v>0.871</v>
      </c>
      <c r="F30" s="4">
        <f>Division!F32</f>
        <v>4.18</v>
      </c>
      <c r="G30" s="4">
        <f>Division!G32</f>
        <v>0.90800000000000003</v>
      </c>
      <c r="H30" s="62">
        <f t="shared" si="0"/>
        <v>-0.11013215859030798</v>
      </c>
      <c r="I30" s="62"/>
      <c r="J30" s="39" t="str">
        <f>Division!BS32</f>
        <v>N&lt;5
N&lt;5</v>
      </c>
      <c r="K30" s="39" t="str">
        <f>Division!BX32</f>
        <v>tenured
small</v>
      </c>
      <c r="L30" s="39" t="str">
        <f>Division!CC32</f>
        <v>assoc
large</v>
      </c>
      <c r="M30" s="39" t="str">
        <f>Division!CH32</f>
        <v>men
small</v>
      </c>
      <c r="N30" s="39" t="str">
        <f>Division!CM32</f>
        <v>white
moderate</v>
      </c>
      <c r="P30" s="13" t="s">
        <v>77</v>
      </c>
      <c r="Q30" s="13" t="s">
        <v>78</v>
      </c>
      <c r="R30" s="39" t="str">
        <f>Division!CR32</f>
        <v>+
small</v>
      </c>
      <c r="S30" s="39" t="str">
        <f>Division!CW32</f>
        <v>+
moderate</v>
      </c>
      <c r="T30" s="39" t="str">
        <f>Division!DB32</f>
        <v>N&lt;5
N&lt;5</v>
      </c>
      <c r="U30" s="39" t="str">
        <f>Division!DG32</f>
        <v>-
small</v>
      </c>
      <c r="V30" s="39" t="str">
        <f>Division!DL32</f>
        <v>+
large</v>
      </c>
      <c r="W30" s="39" t="str">
        <f>Division!DQ32</f>
        <v xml:space="preserve">
</v>
      </c>
      <c r="X30" s="39" t="str">
        <f>Division!DV32</f>
        <v>+
large</v>
      </c>
      <c r="Y30" s="39" t="str">
        <f>Division!EA32</f>
        <v xml:space="preserve">
</v>
      </c>
      <c r="Z30" s="39" t="str">
        <f>Division!EF32</f>
        <v>+
small</v>
      </c>
      <c r="AA30" s="39" t="str">
        <f>Division!EK32</f>
        <v xml:space="preserve">
</v>
      </c>
    </row>
    <row r="31" spans="1:27" ht="13.5" customHeight="1" x14ac:dyDescent="0.25">
      <c r="A31" s="13" t="s">
        <v>79</v>
      </c>
      <c r="B31" s="13" t="s">
        <v>80</v>
      </c>
      <c r="C31" s="24">
        <f t="shared" si="1"/>
        <v>0.38175046554934794</v>
      </c>
      <c r="D31" s="4">
        <f>Division!C33</f>
        <v>4.0199999999999996</v>
      </c>
      <c r="E31" s="4">
        <f>Division!D33</f>
        <v>0.75800000000000001</v>
      </c>
      <c r="F31" s="4">
        <f>Division!F33</f>
        <v>3.61</v>
      </c>
      <c r="G31" s="4">
        <f>Division!G33</f>
        <v>1.0740000000000001</v>
      </c>
      <c r="H31" s="62">
        <f t="shared" si="0"/>
        <v>0.38175046554934794</v>
      </c>
      <c r="I31" s="62"/>
      <c r="J31" s="39" t="str">
        <f>Division!BS33</f>
        <v>N&lt;5
N&lt;5</v>
      </c>
      <c r="K31" s="39" t="str">
        <f>Division!BX33</f>
        <v>tenured
small</v>
      </c>
      <c r="L31" s="39" t="str">
        <f>Division!CC33</f>
        <v>assoc
large</v>
      </c>
      <c r="M31" s="39" t="str">
        <f>Division!CH33</f>
        <v>men
small</v>
      </c>
      <c r="N31" s="39" t="str">
        <f>Division!CM33</f>
        <v>white
moderate</v>
      </c>
      <c r="P31" s="13" t="s">
        <v>79</v>
      </c>
      <c r="Q31" s="13" t="s">
        <v>80</v>
      </c>
      <c r="R31" s="39" t="str">
        <f>Division!CR33</f>
        <v xml:space="preserve">
</v>
      </c>
      <c r="S31" s="39" t="str">
        <f>Division!CW33</f>
        <v>+
moderate</v>
      </c>
      <c r="T31" s="39" t="str">
        <f>Division!DB33</f>
        <v>N&lt;5
N&lt;5</v>
      </c>
      <c r="U31" s="39" t="str">
        <f>Division!DG33</f>
        <v>-
small</v>
      </c>
      <c r="V31" s="39" t="str">
        <f>Division!DL33</f>
        <v>+
large</v>
      </c>
      <c r="W31" s="39" t="str">
        <f>Division!DQ33</f>
        <v>+
small</v>
      </c>
      <c r="X31" s="39" t="str">
        <f>Division!DV33</f>
        <v>+
small</v>
      </c>
      <c r="Y31" s="39" t="str">
        <f>Division!EA33</f>
        <v xml:space="preserve">
</v>
      </c>
      <c r="Z31" s="39" t="str">
        <f>Division!EF33</f>
        <v xml:space="preserve">
</v>
      </c>
      <c r="AA31" s="39" t="str">
        <f>Division!EK33</f>
        <v xml:space="preserve">
</v>
      </c>
    </row>
    <row r="32" spans="1:27" ht="13.5" customHeight="1" x14ac:dyDescent="0.25">
      <c r="A32" s="13" t="s">
        <v>81</v>
      </c>
      <c r="B32" s="13" t="s">
        <v>82</v>
      </c>
      <c r="C32" s="24">
        <f t="shared" si="1"/>
        <v>-0.16865079365079358</v>
      </c>
      <c r="D32" s="4">
        <f>Division!C34</f>
        <v>3.19</v>
      </c>
      <c r="E32" s="4">
        <f>Division!D34</f>
        <v>1.0649999999999999</v>
      </c>
      <c r="F32" s="4">
        <f>Division!F34</f>
        <v>3.36</v>
      </c>
      <c r="G32" s="4">
        <f>Division!G34</f>
        <v>1.008</v>
      </c>
      <c r="H32" s="62">
        <f t="shared" si="0"/>
        <v>-0.16865079365079358</v>
      </c>
      <c r="I32" s="62"/>
      <c r="J32" s="39" t="str">
        <f>Division!BS34</f>
        <v>N&lt;5
N&lt;5</v>
      </c>
      <c r="K32" s="39" t="str">
        <f>Division!BX34</f>
        <v xml:space="preserve">
</v>
      </c>
      <c r="L32" s="39" t="str">
        <f>Division!CC34</f>
        <v>full
small</v>
      </c>
      <c r="M32" s="39" t="str">
        <f>Division!CH34</f>
        <v>men
moderate</v>
      </c>
      <c r="N32" s="39" t="str">
        <f>Division!CM34</f>
        <v>white
small</v>
      </c>
      <c r="P32" s="13" t="s">
        <v>81</v>
      </c>
      <c r="Q32" s="13" t="s">
        <v>82</v>
      </c>
      <c r="R32" s="39" t="str">
        <f>Division!CR34</f>
        <v>+
moderate</v>
      </c>
      <c r="S32" s="39" t="str">
        <f>Division!CW34</f>
        <v>+
small</v>
      </c>
      <c r="T32" s="39" t="str">
        <f>Division!DB34</f>
        <v>N&lt;5
N&lt;5</v>
      </c>
      <c r="U32" s="39" t="str">
        <f>Division!DG34</f>
        <v>+
moderate</v>
      </c>
      <c r="V32" s="39" t="str">
        <f>Division!DL34</f>
        <v>-
moderate</v>
      </c>
      <c r="W32" s="39" t="str">
        <f>Division!DQ34</f>
        <v>+
moderate</v>
      </c>
      <c r="X32" s="39" t="str">
        <f>Division!DV34</f>
        <v>+
large</v>
      </c>
      <c r="Y32" s="39" t="str">
        <f>Division!EA34</f>
        <v>+
small</v>
      </c>
      <c r="Z32" s="39" t="str">
        <f>Division!EF34</f>
        <v>+
small</v>
      </c>
      <c r="AA32" s="39" t="str">
        <f>Division!EK34</f>
        <v>+
moderate</v>
      </c>
    </row>
    <row r="33" spans="1:27" ht="13.5" customHeight="1" x14ac:dyDescent="0.25">
      <c r="A33" s="13" t="s">
        <v>83</v>
      </c>
      <c r="B33" s="13" t="s">
        <v>84</v>
      </c>
      <c r="C33" s="24">
        <f t="shared" si="1"/>
        <v>-0.29288702928870297</v>
      </c>
      <c r="D33" s="4">
        <f>Division!C35</f>
        <v>2.6</v>
      </c>
      <c r="E33" s="4">
        <f>Division!D35</f>
        <v>1.0860000000000001</v>
      </c>
      <c r="F33" s="4">
        <f>Division!F35</f>
        <v>2.95</v>
      </c>
      <c r="G33" s="4">
        <f>Division!G35</f>
        <v>1.1950000000000001</v>
      </c>
      <c r="H33" s="62">
        <f t="shared" si="0"/>
        <v>-0.29288702928870297</v>
      </c>
      <c r="I33" s="62"/>
      <c r="J33" s="39" t="str">
        <f>Division!BS35</f>
        <v>N&lt;5
N&lt;5</v>
      </c>
      <c r="K33" s="39" t="str">
        <f>Division!BX35</f>
        <v>ntt
small</v>
      </c>
      <c r="L33" s="39" t="str">
        <f>Division!CC35</f>
        <v>assoc
large</v>
      </c>
      <c r="M33" s="39" t="str">
        <f>Division!CH35</f>
        <v xml:space="preserve">
</v>
      </c>
      <c r="N33" s="39" t="str">
        <f>Division!CM35</f>
        <v>white
moderate</v>
      </c>
      <c r="P33" s="13" t="s">
        <v>83</v>
      </c>
      <c r="Q33" s="13" t="s">
        <v>84</v>
      </c>
      <c r="R33" s="39" t="str">
        <f>Division!CR35</f>
        <v>+
moderate</v>
      </c>
      <c r="S33" s="39" t="str">
        <f>Division!CW35</f>
        <v>+
moderate</v>
      </c>
      <c r="T33" s="39" t="str">
        <f>Division!DB35</f>
        <v>N&lt;5
N&lt;5</v>
      </c>
      <c r="U33" s="39" t="str">
        <f>Division!DG35</f>
        <v>+
moderate</v>
      </c>
      <c r="V33" s="39" t="str">
        <f>Division!DL35</f>
        <v>+
moderate</v>
      </c>
      <c r="W33" s="39" t="str">
        <f>Division!DQ35</f>
        <v>+
small</v>
      </c>
      <c r="X33" s="39" t="str">
        <f>Division!DV35</f>
        <v>+
moderate</v>
      </c>
      <c r="Y33" s="39" t="str">
        <f>Division!EA35</f>
        <v>+
small</v>
      </c>
      <c r="Z33" s="39" t="str">
        <f>Division!EF35</f>
        <v>+
moderate</v>
      </c>
      <c r="AA33" s="39" t="str">
        <f>Division!EK35</f>
        <v xml:space="preserve">
</v>
      </c>
    </row>
    <row r="34" spans="1:27" ht="13.5" customHeight="1" x14ac:dyDescent="0.25">
      <c r="A34" s="13" t="s">
        <v>85</v>
      </c>
      <c r="B34" s="13" t="s">
        <v>86</v>
      </c>
      <c r="C34" s="24">
        <f t="shared" si="1"/>
        <v>9.0016366612111195E-2</v>
      </c>
      <c r="D34" s="4">
        <f>Division!C36</f>
        <v>2.78</v>
      </c>
      <c r="E34" s="4">
        <f>Division!D36</f>
        <v>1.5169999999999999</v>
      </c>
      <c r="F34" s="4">
        <f>Division!F36</f>
        <v>2.67</v>
      </c>
      <c r="G34" s="4">
        <f>Division!G36</f>
        <v>1.222</v>
      </c>
      <c r="H34" s="62" t="str">
        <f t="shared" si="0"/>
        <v/>
      </c>
      <c r="I34" s="62"/>
      <c r="J34" s="39" t="str">
        <f>Division!BS36</f>
        <v>N&lt;5
N&lt;5</v>
      </c>
      <c r="K34" s="39" t="str">
        <f>Division!BX36</f>
        <v>tenured
moderate</v>
      </c>
      <c r="L34" s="39" t="str">
        <f>Division!CC36</f>
        <v>N&lt;5
N&lt;5</v>
      </c>
      <c r="M34" s="39" t="str">
        <f>Division!CH36</f>
        <v>men
moderate</v>
      </c>
      <c r="N34" s="39" t="str">
        <f>Division!CM36</f>
        <v>foc
small</v>
      </c>
      <c r="P34" s="13" t="s">
        <v>85</v>
      </c>
      <c r="Q34" s="13" t="s">
        <v>86</v>
      </c>
      <c r="R34" s="39" t="str">
        <f>Division!CR36</f>
        <v>+
large</v>
      </c>
      <c r="S34" s="39" t="str">
        <f>Division!CW36</f>
        <v>+
large</v>
      </c>
      <c r="T34" s="39" t="str">
        <f>Division!DB36</f>
        <v>N&lt;5
N&lt;5</v>
      </c>
      <c r="U34" s="39" t="str">
        <f>Division!DG36</f>
        <v xml:space="preserve">
</v>
      </c>
      <c r="V34" s="39" t="str">
        <f>Division!DL36</f>
        <v>N&lt;5
N&lt;5</v>
      </c>
      <c r="W34" s="39" t="str">
        <f>Division!DQ36</f>
        <v>N&lt;5
N&lt;5</v>
      </c>
      <c r="X34" s="39" t="str">
        <f>Division!DV36</f>
        <v>+
large</v>
      </c>
      <c r="Y34" s="39" t="str">
        <f>Division!EA36</f>
        <v>+
large</v>
      </c>
      <c r="Z34" s="39" t="str">
        <f>Division!EF36</f>
        <v>+
moderate</v>
      </c>
      <c r="AA34" s="39" t="str">
        <f>Division!EK36</f>
        <v>N&lt;5
N&lt;5</v>
      </c>
    </row>
    <row r="35" spans="1:27" ht="13.5" customHeight="1" x14ac:dyDescent="0.25">
      <c r="A35" s="13" t="s">
        <v>87</v>
      </c>
      <c r="B35" s="13" t="s">
        <v>88</v>
      </c>
      <c r="C35" s="24">
        <f t="shared" si="1"/>
        <v>-0.21965317919075139</v>
      </c>
      <c r="D35" s="4">
        <f>Division!C37</f>
        <v>3.75</v>
      </c>
      <c r="E35" s="4">
        <f>Division!D37</f>
        <v>1.0209999999999999</v>
      </c>
      <c r="F35" s="4">
        <f>Division!F37</f>
        <v>3.94</v>
      </c>
      <c r="G35" s="4">
        <f>Division!G37</f>
        <v>0.86499999999999999</v>
      </c>
      <c r="H35" s="62">
        <f t="shared" si="0"/>
        <v>-0.21965317919075139</v>
      </c>
      <c r="I35" s="62"/>
      <c r="J35" s="39" t="str">
        <f>Division!BS37</f>
        <v>N&lt;5
N&lt;5</v>
      </c>
      <c r="K35" s="39" t="str">
        <f>Division!BX37</f>
        <v>tenured
small</v>
      </c>
      <c r="L35" s="39" t="str">
        <f>Division!CC37</f>
        <v/>
      </c>
      <c r="M35" s="39" t="str">
        <f>Division!CH37</f>
        <v>men
small</v>
      </c>
      <c r="N35" s="39" t="str">
        <f>Division!CM37</f>
        <v>white
small</v>
      </c>
      <c r="P35" s="13" t="s">
        <v>87</v>
      </c>
      <c r="Q35" s="13" t="s">
        <v>88</v>
      </c>
      <c r="R35" s="39" t="str">
        <f>Division!CR37</f>
        <v/>
      </c>
      <c r="S35" s="39" t="str">
        <f>Division!CW37</f>
        <v/>
      </c>
      <c r="T35" s="39" t="str">
        <f>Division!DB37</f>
        <v>N&lt;5
N&lt;5</v>
      </c>
      <c r="U35" s="39" t="str">
        <f>Division!DG37</f>
        <v/>
      </c>
      <c r="V35" s="39" t="str">
        <f>Division!DL37</f>
        <v/>
      </c>
      <c r="W35" s="39" t="str">
        <f>Division!DQ37</f>
        <v/>
      </c>
      <c r="X35" s="39" t="str">
        <f>Division!DV37</f>
        <v/>
      </c>
      <c r="Y35" s="39" t="str">
        <f>Division!EA37</f>
        <v/>
      </c>
      <c r="Z35" s="39" t="str">
        <f>Division!EF37</f>
        <v/>
      </c>
      <c r="AA35" s="39" t="str">
        <f>Division!EK37</f>
        <v/>
      </c>
    </row>
    <row r="36" spans="1:27" ht="13.5" customHeight="1" x14ac:dyDescent="0.25">
      <c r="A36" s="13" t="s">
        <v>89</v>
      </c>
      <c r="B36" s="13" t="s">
        <v>90</v>
      </c>
      <c r="C36" s="24">
        <f t="shared" si="1"/>
        <v>0</v>
      </c>
      <c r="D36" s="4">
        <f>Division!C38</f>
        <v>3.57</v>
      </c>
      <c r="E36" s="4">
        <f>Division!D38</f>
        <v>1.1180000000000001</v>
      </c>
      <c r="F36" s="4">
        <f>Division!F38</f>
        <v>3.57</v>
      </c>
      <c r="G36" s="4">
        <f>Division!G38</f>
        <v>0.76300000000000001</v>
      </c>
      <c r="H36" s="62" t="str">
        <f t="shared" si="0"/>
        <v/>
      </c>
      <c r="I36" s="62"/>
      <c r="J36" s="39" t="str">
        <f>Division!BS38</f>
        <v>N&lt;5
N&lt;5</v>
      </c>
      <c r="K36" s="39" t="str">
        <f>Division!BX38</f>
        <v>tenured
small</v>
      </c>
      <c r="L36" s="39" t="str">
        <f>Division!CC38</f>
        <v/>
      </c>
      <c r="M36" s="39" t="str">
        <f>Division!CH38</f>
        <v>men
moderate</v>
      </c>
      <c r="N36" s="39" t="str">
        <f>Division!CM38</f>
        <v xml:space="preserve">
</v>
      </c>
      <c r="P36" s="13" t="s">
        <v>89</v>
      </c>
      <c r="Q36" s="13" t="s">
        <v>90</v>
      </c>
      <c r="R36" s="39" t="str">
        <f>Division!CR38</f>
        <v/>
      </c>
      <c r="S36" s="39" t="str">
        <f>Division!CW38</f>
        <v/>
      </c>
      <c r="T36" s="39" t="str">
        <f>Division!DB38</f>
        <v>N&lt;5
N&lt;5</v>
      </c>
      <c r="U36" s="39" t="str">
        <f>Division!DG38</f>
        <v/>
      </c>
      <c r="V36" s="39" t="str">
        <f>Division!DL38</f>
        <v/>
      </c>
      <c r="W36" s="39" t="str">
        <f>Division!DQ38</f>
        <v/>
      </c>
      <c r="X36" s="39" t="str">
        <f>Division!DV38</f>
        <v/>
      </c>
      <c r="Y36" s="39" t="str">
        <f>Division!EA38</f>
        <v/>
      </c>
      <c r="Z36" s="39" t="str">
        <f>Division!EF38</f>
        <v/>
      </c>
      <c r="AA36" s="39" t="str">
        <f>Division!EK38</f>
        <v/>
      </c>
    </row>
    <row r="37" spans="1:27" ht="13.5" customHeight="1" x14ac:dyDescent="0.25">
      <c r="A37" s="13" t="s">
        <v>91</v>
      </c>
      <c r="B37" s="13" t="s">
        <v>92</v>
      </c>
      <c r="C37" s="24">
        <f t="shared" si="1"/>
        <v>5.0441361916771794E-2</v>
      </c>
      <c r="D37" s="4">
        <f>Division!C39</f>
        <v>3.65</v>
      </c>
      <c r="E37" s="4">
        <f>Division!D39</f>
        <v>0.97799999999999998</v>
      </c>
      <c r="F37" s="4">
        <f>Division!F39</f>
        <v>3.61</v>
      </c>
      <c r="G37" s="4">
        <f>Division!G39</f>
        <v>0.79300000000000004</v>
      </c>
      <c r="H37" s="62" t="str">
        <f t="shared" si="0"/>
        <v/>
      </c>
      <c r="I37" s="62"/>
      <c r="J37" s="39" t="str">
        <f>Division!BS39</f>
        <v>N&lt;5
N&lt;5</v>
      </c>
      <c r="K37" s="39" t="str">
        <f>Division!BX39</f>
        <v xml:space="preserve">
</v>
      </c>
      <c r="L37" s="39" t="str">
        <f>Division!CC39</f>
        <v/>
      </c>
      <c r="M37" s="39" t="str">
        <f>Division!CH39</f>
        <v>men
small</v>
      </c>
      <c r="N37" s="39" t="str">
        <f>Division!CM39</f>
        <v>white
small</v>
      </c>
      <c r="P37" s="13" t="s">
        <v>91</v>
      </c>
      <c r="Q37" s="13" t="s">
        <v>92</v>
      </c>
      <c r="R37" s="39" t="str">
        <f>Division!CR39</f>
        <v/>
      </c>
      <c r="S37" s="39" t="str">
        <f>Division!CW39</f>
        <v/>
      </c>
      <c r="T37" s="39" t="str">
        <f>Division!DB39</f>
        <v>N&lt;5
N&lt;5</v>
      </c>
      <c r="U37" s="39" t="str">
        <f>Division!DG39</f>
        <v/>
      </c>
      <c r="V37" s="39" t="str">
        <f>Division!DL39</f>
        <v/>
      </c>
      <c r="W37" s="39" t="str">
        <f>Division!DQ39</f>
        <v/>
      </c>
      <c r="X37" s="39" t="str">
        <f>Division!DV39</f>
        <v/>
      </c>
      <c r="Y37" s="39" t="str">
        <f>Division!EA39</f>
        <v/>
      </c>
      <c r="Z37" s="39" t="str">
        <f>Division!EF39</f>
        <v/>
      </c>
      <c r="AA37" s="39" t="str">
        <f>Division!EK39</f>
        <v/>
      </c>
    </row>
    <row r="38" spans="1:27" ht="13.5" customHeight="1" x14ac:dyDescent="0.25">
      <c r="A38" s="13" t="s">
        <v>93</v>
      </c>
      <c r="B38" s="13" t="s">
        <v>94</v>
      </c>
      <c r="C38" s="24">
        <f t="shared" si="1"/>
        <v>7.0564516129032542E-2</v>
      </c>
      <c r="D38" s="4">
        <f>Division!C40</f>
        <v>3.45</v>
      </c>
      <c r="E38" s="4">
        <f>Division!D40</f>
        <v>1.0109999999999999</v>
      </c>
      <c r="F38" s="4">
        <f>Division!F40</f>
        <v>3.38</v>
      </c>
      <c r="G38" s="4">
        <f>Division!G40</f>
        <v>0.99199999999999999</v>
      </c>
      <c r="H38" s="62" t="str">
        <f t="shared" si="0"/>
        <v/>
      </c>
      <c r="I38" s="62"/>
      <c r="J38" s="39" t="str">
        <f>Division!BS40</f>
        <v>N&lt;5
N&lt;5</v>
      </c>
      <c r="K38" s="39" t="str">
        <f>Division!BX40</f>
        <v>tenured
large</v>
      </c>
      <c r="L38" s="39" t="str">
        <f>Division!CC40</f>
        <v/>
      </c>
      <c r="M38" s="39" t="str">
        <f>Division!CH40</f>
        <v>men
moderate</v>
      </c>
      <c r="N38" s="39" t="str">
        <f>Division!CM40</f>
        <v xml:space="preserve">
</v>
      </c>
      <c r="P38" s="13" t="s">
        <v>93</v>
      </c>
      <c r="Q38" s="13" t="s">
        <v>94</v>
      </c>
      <c r="R38" s="39" t="str">
        <f>Division!CR40</f>
        <v/>
      </c>
      <c r="S38" s="39" t="str">
        <f>Division!CW40</f>
        <v/>
      </c>
      <c r="T38" s="39" t="str">
        <f>Division!DB40</f>
        <v>N&lt;5
N&lt;5</v>
      </c>
      <c r="U38" s="39" t="str">
        <f>Division!DG40</f>
        <v/>
      </c>
      <c r="V38" s="39" t="str">
        <f>Division!DL40</f>
        <v/>
      </c>
      <c r="W38" s="39" t="str">
        <f>Division!DQ40</f>
        <v/>
      </c>
      <c r="X38" s="39" t="str">
        <f>Division!DV40</f>
        <v/>
      </c>
      <c r="Y38" s="39" t="str">
        <f>Division!EA40</f>
        <v/>
      </c>
      <c r="Z38" s="39" t="str">
        <f>Division!EF40</f>
        <v/>
      </c>
      <c r="AA38" s="39" t="str">
        <f>Division!EK40</f>
        <v/>
      </c>
    </row>
    <row r="39" spans="1:27" ht="13.5" customHeight="1" x14ac:dyDescent="0.25">
      <c r="A39" s="13" t="s">
        <v>95</v>
      </c>
      <c r="B39" s="13" t="s">
        <v>96</v>
      </c>
      <c r="C39" s="24">
        <f t="shared" si="1"/>
        <v>-3.9525691699604779E-2</v>
      </c>
      <c r="D39" s="4">
        <f>Division!C41</f>
        <v>3.32</v>
      </c>
      <c r="E39" s="4">
        <f>Division!D41</f>
        <v>1.0349999999999999</v>
      </c>
      <c r="F39" s="4">
        <f>Division!F41</f>
        <v>3.36</v>
      </c>
      <c r="G39" s="4">
        <f>Division!G41</f>
        <v>1.012</v>
      </c>
      <c r="H39" s="62" t="str">
        <f t="shared" si="0"/>
        <v/>
      </c>
      <c r="I39" s="62"/>
      <c r="J39" s="39" t="str">
        <f>Division!BS41</f>
        <v>N&lt;5
N&lt;5</v>
      </c>
      <c r="K39" s="39" t="str">
        <f>Division!BX41</f>
        <v>tenured
moderate</v>
      </c>
      <c r="L39" s="39" t="str">
        <f>Division!CC41</f>
        <v/>
      </c>
      <c r="M39" s="39" t="str">
        <f>Division!CH41</f>
        <v>men
moderate</v>
      </c>
      <c r="N39" s="39" t="str">
        <f>Division!CM41</f>
        <v>foc
large</v>
      </c>
      <c r="P39" s="13" t="s">
        <v>95</v>
      </c>
      <c r="Q39" s="13" t="s">
        <v>96</v>
      </c>
      <c r="R39" s="39" t="str">
        <f>Division!CR41</f>
        <v/>
      </c>
      <c r="S39" s="39" t="str">
        <f>Division!CW41</f>
        <v/>
      </c>
      <c r="T39" s="39" t="str">
        <f>Division!DB41</f>
        <v>N&lt;5
N&lt;5</v>
      </c>
      <c r="U39" s="39" t="str">
        <f>Division!DG41</f>
        <v/>
      </c>
      <c r="V39" s="39" t="str">
        <f>Division!DL41</f>
        <v/>
      </c>
      <c r="W39" s="39" t="str">
        <f>Division!DQ41</f>
        <v/>
      </c>
      <c r="X39" s="39" t="str">
        <f>Division!DV41</f>
        <v/>
      </c>
      <c r="Y39" s="39" t="str">
        <f>Division!EA41</f>
        <v/>
      </c>
      <c r="Z39" s="39" t="str">
        <f>Division!EF41</f>
        <v/>
      </c>
      <c r="AA39" s="39" t="str">
        <f>Division!EK41</f>
        <v/>
      </c>
    </row>
    <row r="40" spans="1:27" ht="13.5" customHeight="1" x14ac:dyDescent="0.25">
      <c r="A40" s="13" t="s">
        <v>97</v>
      </c>
      <c r="B40" s="13" t="s">
        <v>98</v>
      </c>
      <c r="C40" s="24">
        <f t="shared" si="1"/>
        <v>-4.324324324324328E-2</v>
      </c>
      <c r="D40" s="4">
        <f>Division!C42</f>
        <v>3.25</v>
      </c>
      <c r="E40" s="4">
        <f>Division!D42</f>
        <v>0.90600000000000003</v>
      </c>
      <c r="F40" s="4">
        <f>Division!F42</f>
        <v>3.29</v>
      </c>
      <c r="G40" s="4">
        <f>Division!G42</f>
        <v>0.92500000000000004</v>
      </c>
      <c r="H40" s="62" t="str">
        <f t="shared" si="0"/>
        <v/>
      </c>
      <c r="I40" s="62"/>
      <c r="J40" s="39" t="str">
        <f>Division!BS42</f>
        <v>N&lt;5
N&lt;5</v>
      </c>
      <c r="K40" s="39" t="str">
        <f>Division!BX42</f>
        <v>tenured
large</v>
      </c>
      <c r="L40" s="39" t="str">
        <f>Division!CC42</f>
        <v>assoc
large</v>
      </c>
      <c r="M40" s="39" t="str">
        <f>Division!CH42</f>
        <v xml:space="preserve">
</v>
      </c>
      <c r="N40" s="39" t="str">
        <f>Division!CM42</f>
        <v>white
moderate</v>
      </c>
      <c r="P40" s="13" t="s">
        <v>97</v>
      </c>
      <c r="Q40" s="13" t="s">
        <v>98</v>
      </c>
      <c r="R40" s="39" t="str">
        <f>Division!CR42</f>
        <v>+
moderate</v>
      </c>
      <c r="S40" s="39" t="str">
        <f>Division!CW42</f>
        <v>+
large</v>
      </c>
      <c r="T40" s="39" t="str">
        <f>Division!DB42</f>
        <v>N&lt;5
N&lt;5</v>
      </c>
      <c r="U40" s="39" t="str">
        <f>Division!DG42</f>
        <v>-
small</v>
      </c>
      <c r="V40" s="39" t="str">
        <f>Division!DL42</f>
        <v>N&lt;5
N&lt;5</v>
      </c>
      <c r="W40" s="39" t="str">
        <f>Division!DQ42</f>
        <v>+
moderate</v>
      </c>
      <c r="X40" s="39" t="str">
        <f>Division!DV42</f>
        <v>+
moderate</v>
      </c>
      <c r="Y40" s="39" t="str">
        <f>Division!EA42</f>
        <v>+
large</v>
      </c>
      <c r="Z40" s="39" t="str">
        <f>Division!EF42</f>
        <v>+
moderate</v>
      </c>
      <c r="AA40" s="39" t="str">
        <f>Division!EK42</f>
        <v>+
small</v>
      </c>
    </row>
    <row r="41" spans="1:27" ht="13.5" customHeight="1" x14ac:dyDescent="0.25">
      <c r="A41" s="13" t="s">
        <v>99</v>
      </c>
      <c r="B41" s="13" t="s">
        <v>100</v>
      </c>
      <c r="C41" s="24">
        <f t="shared" si="1"/>
        <v>0.18903591682419676</v>
      </c>
      <c r="D41" s="4">
        <f>Division!C43</f>
        <v>3.02</v>
      </c>
      <c r="E41" s="4">
        <f>Division!D43</f>
        <v>1.0469999999999999</v>
      </c>
      <c r="F41" s="4">
        <f>Division!F43</f>
        <v>2.82</v>
      </c>
      <c r="G41" s="4">
        <f>Division!G43</f>
        <v>1.0580000000000001</v>
      </c>
      <c r="H41" s="62">
        <f t="shared" si="0"/>
        <v>0.18903591682419676</v>
      </c>
      <c r="I41" s="62"/>
      <c r="J41" s="39" t="str">
        <f>Division!BS43</f>
        <v>N&lt;5
N&lt;5</v>
      </c>
      <c r="K41" s="39" t="str">
        <f>Division!BX43</f>
        <v xml:space="preserve">
</v>
      </c>
      <c r="L41" s="39" t="str">
        <f>Division!CC43</f>
        <v>assoc
small</v>
      </c>
      <c r="M41" s="39" t="str">
        <f>Division!CH43</f>
        <v>women
small</v>
      </c>
      <c r="N41" s="39" t="str">
        <f>Division!CM43</f>
        <v>foc
small</v>
      </c>
      <c r="P41" s="13" t="s">
        <v>99</v>
      </c>
      <c r="Q41" s="13" t="s">
        <v>100</v>
      </c>
      <c r="R41" s="39" t="str">
        <f>Division!CR43</f>
        <v>+
moderate</v>
      </c>
      <c r="S41" s="39" t="str">
        <f>Division!CW43</f>
        <v>+
moderate</v>
      </c>
      <c r="T41" s="39" t="str">
        <f>Division!DB43</f>
        <v>N&lt;5
N&lt;5</v>
      </c>
      <c r="U41" s="39" t="str">
        <f>Division!DG43</f>
        <v>+
small</v>
      </c>
      <c r="V41" s="39" t="str">
        <f>Division!DL43</f>
        <v>N&lt;5
N&lt;5</v>
      </c>
      <c r="W41" s="39" t="str">
        <f>Division!DQ43</f>
        <v>+
moderate</v>
      </c>
      <c r="X41" s="39" t="str">
        <f>Division!DV43</f>
        <v>+
moderate</v>
      </c>
      <c r="Y41" s="39" t="str">
        <f>Division!EA43</f>
        <v>+
small</v>
      </c>
      <c r="Z41" s="39" t="str">
        <f>Division!EF43</f>
        <v>+
small</v>
      </c>
      <c r="AA41" s="39" t="str">
        <f>Division!EK43</f>
        <v>+
moderate</v>
      </c>
    </row>
    <row r="42" spans="1:27" ht="13.5" customHeight="1" x14ac:dyDescent="0.25">
      <c r="A42" s="13" t="s">
        <v>101</v>
      </c>
      <c r="B42" s="13" t="s">
        <v>102</v>
      </c>
      <c r="C42" s="24">
        <f t="shared" si="1"/>
        <v>-8.2150858849888223E-2</v>
      </c>
      <c r="D42" s="4">
        <f>Division!C44</f>
        <v>2.82</v>
      </c>
      <c r="E42" s="4">
        <f>Division!D44</f>
        <v>1.131</v>
      </c>
      <c r="F42" s="4">
        <f>Division!F44</f>
        <v>2.93</v>
      </c>
      <c r="G42" s="4">
        <f>Division!G44</f>
        <v>1.339</v>
      </c>
      <c r="H42" s="62" t="str">
        <f t="shared" si="0"/>
        <v/>
      </c>
      <c r="I42" s="62"/>
      <c r="J42" s="39" t="str">
        <f>Division!BS44</f>
        <v>N&lt;5
N&lt;5</v>
      </c>
      <c r="K42" s="39" t="str">
        <f>Division!BX44</f>
        <v>tenured
large</v>
      </c>
      <c r="L42" s="39" t="str">
        <f>Division!CC44</f>
        <v>assoc
large</v>
      </c>
      <c r="M42" s="39" t="str">
        <f>Division!CH44</f>
        <v>men
small</v>
      </c>
      <c r="N42" s="39" t="str">
        <f>Division!CM44</f>
        <v xml:space="preserve">
</v>
      </c>
      <c r="P42" s="13" t="s">
        <v>101</v>
      </c>
      <c r="Q42" s="13" t="s">
        <v>102</v>
      </c>
      <c r="R42" s="39" t="str">
        <f>Division!CR44</f>
        <v>+
moderate</v>
      </c>
      <c r="S42" s="39" t="str">
        <f>Division!CW44</f>
        <v>+
large</v>
      </c>
      <c r="T42" s="39" t="str">
        <f>Division!DB44</f>
        <v>N&lt;5
N&lt;5</v>
      </c>
      <c r="U42" s="39" t="str">
        <f>Division!DG44</f>
        <v>+
small</v>
      </c>
      <c r="V42" s="39" t="str">
        <f>Division!DL44</f>
        <v>+
large</v>
      </c>
      <c r="W42" s="39" t="str">
        <f>Division!DQ44</f>
        <v>+
moderate</v>
      </c>
      <c r="X42" s="39" t="str">
        <f>Division!DV44</f>
        <v>+
large</v>
      </c>
      <c r="Y42" s="39" t="str">
        <f>Division!EA44</f>
        <v>+
small</v>
      </c>
      <c r="Z42" s="39" t="str">
        <f>Division!EF44</f>
        <v>+
moderate</v>
      </c>
      <c r="AA42" s="39" t="str">
        <f>Division!EK44</f>
        <v>+
moderate</v>
      </c>
    </row>
    <row r="43" spans="1:27" s="31" customFormat="1" ht="13.5" customHeight="1" x14ac:dyDescent="0.25">
      <c r="A43" s="15"/>
      <c r="B43" s="16" t="s">
        <v>103</v>
      </c>
      <c r="C43" s="47">
        <f t="shared" si="1"/>
        <v>0.38922193796377624</v>
      </c>
      <c r="D43" s="10">
        <f>Division!C45</f>
        <v>3.5346000000000002</v>
      </c>
      <c r="E43" s="10">
        <f>Division!D45</f>
        <v>0.67490000000000006</v>
      </c>
      <c r="F43" s="10">
        <f>Division!F45</f>
        <v>3.2288000000000001</v>
      </c>
      <c r="G43" s="10">
        <f>Division!G45</f>
        <v>0.78566999999999998</v>
      </c>
      <c r="H43" s="68">
        <f t="shared" si="0"/>
        <v>0.38922193796377624</v>
      </c>
      <c r="I43" s="68"/>
      <c r="J43" s="45" t="str">
        <f>Division!BS45</f>
        <v>N&lt;5
N&lt;5</v>
      </c>
      <c r="K43" s="45" t="str">
        <f>Division!BX45</f>
        <v>tenured
large</v>
      </c>
      <c r="L43" s="45" t="str">
        <f>Division!CC45</f>
        <v>assoc
moderate</v>
      </c>
      <c r="M43" s="45" t="str">
        <f>Division!CH45</f>
        <v>men
moderate</v>
      </c>
      <c r="N43" s="45" t="str">
        <f>Division!CM45</f>
        <v xml:space="preserve">
</v>
      </c>
      <c r="P43" s="49"/>
      <c r="Q43" s="16" t="s">
        <v>103</v>
      </c>
      <c r="R43" s="45" t="str">
        <f>Division!CR45</f>
        <v>+
small</v>
      </c>
      <c r="S43" s="45" t="str">
        <f>Division!CW45</f>
        <v>+
large</v>
      </c>
      <c r="T43" s="45" t="str">
        <f>Division!DB45</f>
        <v>N&lt;5
N&lt;5</v>
      </c>
      <c r="U43" s="45" t="str">
        <f>Division!DG45</f>
        <v>-
small</v>
      </c>
      <c r="V43" s="45" t="str">
        <f>Division!DL45</f>
        <v>+
large</v>
      </c>
      <c r="W43" s="45" t="str">
        <f>Division!DQ45</f>
        <v>+
moderate</v>
      </c>
      <c r="X43" s="45" t="str">
        <f>Division!DV45</f>
        <v>+
large</v>
      </c>
      <c r="Y43" s="45" t="str">
        <f>Division!EA45</f>
        <v>-
small</v>
      </c>
      <c r="Z43" s="45" t="str">
        <f>Division!EF45</f>
        <v xml:space="preserve">
</v>
      </c>
      <c r="AA43" s="45" t="str">
        <f>Division!EK45</f>
        <v>+
moderate</v>
      </c>
    </row>
    <row r="44" spans="1:27" ht="13.5" customHeight="1" x14ac:dyDescent="0.25">
      <c r="A44" s="13" t="s">
        <v>104</v>
      </c>
      <c r="B44" s="13" t="s">
        <v>105</v>
      </c>
      <c r="C44" s="24">
        <f t="shared" si="1"/>
        <v>-9.1996320147196241E-3</v>
      </c>
      <c r="D44" s="4">
        <f>Division!C46</f>
        <v>3.15</v>
      </c>
      <c r="E44" s="4">
        <f>Division!D46</f>
        <v>1.1479999999999999</v>
      </c>
      <c r="F44" s="4">
        <f>Division!F46</f>
        <v>3.16</v>
      </c>
      <c r="G44" s="4">
        <f>Division!G46</f>
        <v>1.087</v>
      </c>
      <c r="H44" s="62" t="str">
        <f t="shared" si="0"/>
        <v/>
      </c>
      <c r="I44" s="62"/>
      <c r="J44" s="39" t="str">
        <f>Division!BS46</f>
        <v>N&lt;5
N&lt;5</v>
      </c>
      <c r="K44" s="39" t="str">
        <f>Division!BX46</f>
        <v>tenured
large</v>
      </c>
      <c r="L44" s="39" t="str">
        <f>Division!CC46</f>
        <v>assoc
large</v>
      </c>
      <c r="M44" s="39" t="str">
        <f>Division!CH46</f>
        <v>men
large</v>
      </c>
      <c r="N44" s="39" t="str">
        <f>Division!CM46</f>
        <v>foc
small</v>
      </c>
      <c r="P44" s="13" t="s">
        <v>104</v>
      </c>
      <c r="Q44" s="13" t="s">
        <v>105</v>
      </c>
      <c r="R44" s="39" t="str">
        <f>Division!CR46</f>
        <v>+
small</v>
      </c>
      <c r="S44" s="39" t="str">
        <f>Division!CW46</f>
        <v>+
large</v>
      </c>
      <c r="T44" s="39" t="str">
        <f>Division!DB46</f>
        <v>N&lt;5
N&lt;5</v>
      </c>
      <c r="U44" s="39" t="str">
        <f>Division!DG46</f>
        <v>-
small</v>
      </c>
      <c r="V44" s="39" t="str">
        <f>Division!DL46</f>
        <v>+
large</v>
      </c>
      <c r="W44" s="39" t="str">
        <f>Division!DQ46</f>
        <v>+
small</v>
      </c>
      <c r="X44" s="39" t="str">
        <f>Division!DV46</f>
        <v>+
large</v>
      </c>
      <c r="Y44" s="39" t="str">
        <f>Division!EA46</f>
        <v>-
moderate</v>
      </c>
      <c r="Z44" s="39" t="str">
        <f>Division!EF46</f>
        <v>+
small</v>
      </c>
      <c r="AA44" s="39" t="str">
        <f>Division!EK46</f>
        <v>+
small</v>
      </c>
    </row>
    <row r="45" spans="1:27" ht="13.5" customHeight="1" x14ac:dyDescent="0.25">
      <c r="A45" s="13" t="s">
        <v>106</v>
      </c>
      <c r="B45" s="13" t="s">
        <v>107</v>
      </c>
      <c r="C45" s="24">
        <f t="shared" si="1"/>
        <v>-0.16997167138810174</v>
      </c>
      <c r="D45" s="4">
        <f>Division!C47</f>
        <v>3.47</v>
      </c>
      <c r="E45" s="4">
        <f>Division!D47</f>
        <v>1.222</v>
      </c>
      <c r="F45" s="4">
        <f>Division!F47</f>
        <v>3.65</v>
      </c>
      <c r="G45" s="4">
        <f>Division!G47</f>
        <v>1.0589999999999999</v>
      </c>
      <c r="H45" s="62">
        <f t="shared" si="0"/>
        <v>-0.16997167138810174</v>
      </c>
      <c r="I45" s="62"/>
      <c r="J45" s="39" t="str">
        <f>Division!BS47</f>
        <v>N&lt;5
N&lt;5</v>
      </c>
      <c r="K45" s="39" t="str">
        <f>Division!BX47</f>
        <v xml:space="preserve">
</v>
      </c>
      <c r="L45" s="39" t="str">
        <f>Division!CC47</f>
        <v xml:space="preserve">
</v>
      </c>
      <c r="M45" s="39" t="str">
        <f>Division!CH47</f>
        <v>women
moderate</v>
      </c>
      <c r="N45" s="39" t="str">
        <f>Division!CM47</f>
        <v>white
small</v>
      </c>
      <c r="P45" s="13" t="s">
        <v>106</v>
      </c>
      <c r="Q45" s="13" t="s">
        <v>107</v>
      </c>
      <c r="R45" s="39" t="str">
        <f>Division!CR47</f>
        <v>+
moderate</v>
      </c>
      <c r="S45" s="39" t="str">
        <f>Division!CW47</f>
        <v>+
large</v>
      </c>
      <c r="T45" s="39" t="str">
        <f>Division!DB47</f>
        <v>N&lt;5
N&lt;5</v>
      </c>
      <c r="U45" s="39" t="str">
        <f>Division!DG47</f>
        <v>+
moderate</v>
      </c>
      <c r="V45" s="39" t="str">
        <f>Division!DL47</f>
        <v>+
large</v>
      </c>
      <c r="W45" s="39" t="str">
        <f>Division!DQ47</f>
        <v>+
large</v>
      </c>
      <c r="X45" s="39" t="str">
        <f>Division!DV47</f>
        <v>+
moderate</v>
      </c>
      <c r="Y45" s="39" t="str">
        <f>Division!EA47</f>
        <v>+
small</v>
      </c>
      <c r="Z45" s="39" t="str">
        <f>Division!EF47</f>
        <v>+
moderate</v>
      </c>
      <c r="AA45" s="39" t="str">
        <f>Division!EK47</f>
        <v>+
small</v>
      </c>
    </row>
    <row r="46" spans="1:27" ht="13.5" customHeight="1" x14ac:dyDescent="0.25">
      <c r="A46" s="13" t="s">
        <v>108</v>
      </c>
      <c r="B46" s="13" t="s">
        <v>109</v>
      </c>
      <c r="C46" s="24">
        <f t="shared" si="1"/>
        <v>0.29149797570850189</v>
      </c>
      <c r="D46" s="4">
        <f>Division!C48</f>
        <v>3.33</v>
      </c>
      <c r="E46" s="4">
        <f>Division!D48</f>
        <v>1.2430000000000001</v>
      </c>
      <c r="F46" s="4">
        <f>Division!F48</f>
        <v>2.97</v>
      </c>
      <c r="G46" s="4">
        <f>Division!G48</f>
        <v>1.2350000000000001</v>
      </c>
      <c r="H46" s="62">
        <f t="shared" si="0"/>
        <v>0.29149797570850189</v>
      </c>
      <c r="I46" s="62"/>
      <c r="J46" s="39" t="str">
        <f>Division!BS48</f>
        <v>N&lt;5
N&lt;5</v>
      </c>
      <c r="K46" s="39" t="str">
        <f>Division!BX48</f>
        <v>tenured
large</v>
      </c>
      <c r="L46" s="39" t="str">
        <f>Division!CC48</f>
        <v>assoc
moderate</v>
      </c>
      <c r="M46" s="39" t="str">
        <f>Division!CH48</f>
        <v>women
small</v>
      </c>
      <c r="N46" s="39" t="str">
        <f>Division!CM48</f>
        <v xml:space="preserve">
</v>
      </c>
      <c r="P46" s="13" t="s">
        <v>108</v>
      </c>
      <c r="Q46" s="13" t="s">
        <v>109</v>
      </c>
      <c r="R46" s="39" t="str">
        <f>Division!CR48</f>
        <v xml:space="preserve">
</v>
      </c>
      <c r="S46" s="39" t="str">
        <f>Division!CW48</f>
        <v>+
large</v>
      </c>
      <c r="T46" s="39" t="str">
        <f>Division!DB48</f>
        <v>N&lt;5
N&lt;5</v>
      </c>
      <c r="U46" s="39" t="str">
        <f>Division!DG48</f>
        <v>-
small</v>
      </c>
      <c r="V46" s="39" t="str">
        <f>Division!DL48</f>
        <v>N&lt;5
N&lt;5</v>
      </c>
      <c r="W46" s="39" t="str">
        <f>Division!DQ48</f>
        <v>+
small</v>
      </c>
      <c r="X46" s="39" t="str">
        <f>Division!DV48</f>
        <v xml:space="preserve">
</v>
      </c>
      <c r="Y46" s="39" t="str">
        <f>Division!EA48</f>
        <v>+
small</v>
      </c>
      <c r="Z46" s="39" t="str">
        <f>Division!EF48</f>
        <v xml:space="preserve">
</v>
      </c>
      <c r="AA46" s="39" t="str">
        <f>Division!EK48</f>
        <v>+
small</v>
      </c>
    </row>
    <row r="47" spans="1:27" ht="13.5" customHeight="1" x14ac:dyDescent="0.25">
      <c r="A47" s="13" t="s">
        <v>110</v>
      </c>
      <c r="B47" s="13" t="s">
        <v>111</v>
      </c>
      <c r="C47" s="24">
        <f t="shared" si="1"/>
        <v>0.41739130434782612</v>
      </c>
      <c r="D47" s="4">
        <f>Division!C49</f>
        <v>3.65</v>
      </c>
      <c r="E47" s="4">
        <f>Division!D49</f>
        <v>0.85499999999999998</v>
      </c>
      <c r="F47" s="4">
        <f>Division!F49</f>
        <v>3.17</v>
      </c>
      <c r="G47" s="4">
        <f>Division!G49</f>
        <v>1.1499999999999999</v>
      </c>
      <c r="H47" s="62">
        <f t="shared" si="0"/>
        <v>0.41739130434782612</v>
      </c>
      <c r="I47" s="62"/>
      <c r="J47" s="39" t="str">
        <f>Division!BS49</f>
        <v>N&lt;5
N&lt;5</v>
      </c>
      <c r="K47" s="39" t="str">
        <f>Division!BX49</f>
        <v>tenured
moderate</v>
      </c>
      <c r="L47" s="39" t="str">
        <f>Division!CC49</f>
        <v>assoc
small</v>
      </c>
      <c r="M47" s="39" t="str">
        <f>Division!CH49</f>
        <v>men
small</v>
      </c>
      <c r="N47" s="39" t="str">
        <f>Division!CM49</f>
        <v>foc
small</v>
      </c>
      <c r="P47" s="13" t="s">
        <v>110</v>
      </c>
      <c r="Q47" s="13" t="s">
        <v>111</v>
      </c>
      <c r="R47" s="39" t="str">
        <f>Division!CR49</f>
        <v>+
small</v>
      </c>
      <c r="S47" s="39" t="str">
        <f>Division!CW49</f>
        <v>+
moderate</v>
      </c>
      <c r="T47" s="39" t="str">
        <f>Division!DB49</f>
        <v>N&lt;5
N&lt;5</v>
      </c>
      <c r="U47" s="39" t="str">
        <f>Division!DG49</f>
        <v xml:space="preserve">
</v>
      </c>
      <c r="V47" s="39" t="str">
        <f>Division!DL49</f>
        <v>+
large</v>
      </c>
      <c r="W47" s="39" t="str">
        <f>Division!DQ49</f>
        <v>+
small</v>
      </c>
      <c r="X47" s="39" t="str">
        <f>Division!DV49</f>
        <v>+
moderate</v>
      </c>
      <c r="Y47" s="39" t="str">
        <f>Division!EA49</f>
        <v xml:space="preserve">
</v>
      </c>
      <c r="Z47" s="39" t="str">
        <f>Division!EF49</f>
        <v xml:space="preserve">
</v>
      </c>
      <c r="AA47" s="39" t="str">
        <f>Division!EK49</f>
        <v>+
moderate</v>
      </c>
    </row>
    <row r="48" spans="1:27" ht="13.5" customHeight="1" x14ac:dyDescent="0.25">
      <c r="A48" s="13" t="s">
        <v>112</v>
      </c>
      <c r="B48" s="13" t="s">
        <v>113</v>
      </c>
      <c r="C48" s="24">
        <f t="shared" si="1"/>
        <v>0.58413251961639057</v>
      </c>
      <c r="D48" s="4">
        <f>Division!C50</f>
        <v>3.73</v>
      </c>
      <c r="E48" s="4">
        <f>Division!D50</f>
        <v>0.90800000000000003</v>
      </c>
      <c r="F48" s="4">
        <f>Division!F50</f>
        <v>3.06</v>
      </c>
      <c r="G48" s="4">
        <f>Division!G50</f>
        <v>1.147</v>
      </c>
      <c r="H48" s="62">
        <f t="shared" si="0"/>
        <v>0.58413251961639057</v>
      </c>
      <c r="I48" s="62"/>
      <c r="J48" s="39" t="str">
        <f>Division!BS50</f>
        <v>N&lt;5
N&lt;5</v>
      </c>
      <c r="K48" s="39" t="str">
        <f>Division!BX50</f>
        <v>tenured
small</v>
      </c>
      <c r="L48" s="39" t="str">
        <f>Division!CC50</f>
        <v xml:space="preserve">
</v>
      </c>
      <c r="M48" s="39" t="str">
        <f>Division!CH50</f>
        <v xml:space="preserve">
</v>
      </c>
      <c r="N48" s="39" t="str">
        <f>Division!CM50</f>
        <v xml:space="preserve">
</v>
      </c>
      <c r="P48" s="13" t="s">
        <v>112</v>
      </c>
      <c r="Q48" s="13" t="s">
        <v>113</v>
      </c>
      <c r="R48" s="39" t="str">
        <f>Division!CR50</f>
        <v xml:space="preserve">
</v>
      </c>
      <c r="S48" s="39" t="str">
        <f>Division!CW50</f>
        <v>+
small</v>
      </c>
      <c r="T48" s="39" t="str">
        <f>Division!DB50</f>
        <v>N&lt;5
N&lt;5</v>
      </c>
      <c r="U48" s="39" t="str">
        <f>Division!DG50</f>
        <v>-
small</v>
      </c>
      <c r="V48" s="39" t="str">
        <f>Division!DL50</f>
        <v>+
moderate</v>
      </c>
      <c r="W48" s="39" t="str">
        <f>Division!DQ50</f>
        <v xml:space="preserve">
</v>
      </c>
      <c r="X48" s="39" t="str">
        <f>Division!DV50</f>
        <v xml:space="preserve">
</v>
      </c>
      <c r="Y48" s="39" t="str">
        <f>Division!EA50</f>
        <v xml:space="preserve">
</v>
      </c>
      <c r="Z48" s="39" t="str">
        <f>Division!EF50</f>
        <v xml:space="preserve">
</v>
      </c>
      <c r="AA48" s="39" t="str">
        <f>Division!EK50</f>
        <v>+
small</v>
      </c>
    </row>
    <row r="49" spans="1:27" ht="13.5" customHeight="1" x14ac:dyDescent="0.25">
      <c r="A49" s="13" t="s">
        <v>114</v>
      </c>
      <c r="B49" s="13" t="s">
        <v>115</v>
      </c>
      <c r="C49" s="24">
        <f t="shared" si="1"/>
        <v>0.57553956834532383</v>
      </c>
      <c r="D49" s="4">
        <f>Division!C51</f>
        <v>3.98</v>
      </c>
      <c r="E49" s="4">
        <f>Division!D51</f>
        <v>0.72899999999999998</v>
      </c>
      <c r="F49" s="4">
        <f>Division!F51</f>
        <v>3.34</v>
      </c>
      <c r="G49" s="4">
        <f>Division!G51</f>
        <v>1.1120000000000001</v>
      </c>
      <c r="H49" s="62">
        <f t="shared" si="0"/>
        <v>0.57553956834532383</v>
      </c>
      <c r="I49" s="62"/>
      <c r="J49" s="39" t="str">
        <f>Division!BS51</f>
        <v>N&lt;5
N&lt;5</v>
      </c>
      <c r="K49" s="39" t="str">
        <f>Division!BX51</f>
        <v xml:space="preserve">
</v>
      </c>
      <c r="L49" s="39" t="str">
        <f>Division!CC51</f>
        <v>assoc
large</v>
      </c>
      <c r="M49" s="39" t="str">
        <f>Division!CH51</f>
        <v>men
large</v>
      </c>
      <c r="N49" s="39" t="str">
        <f>Division!CM51</f>
        <v>foc
small</v>
      </c>
      <c r="P49" s="13" t="s">
        <v>114</v>
      </c>
      <c r="Q49" s="13" t="s">
        <v>115</v>
      </c>
      <c r="R49" s="39" t="str">
        <f>Division!CR51</f>
        <v>+
small</v>
      </c>
      <c r="S49" s="39" t="str">
        <f>Division!CW51</f>
        <v>+
small</v>
      </c>
      <c r="T49" s="39" t="str">
        <f>Division!DB51</f>
        <v>N&lt;5
N&lt;5</v>
      </c>
      <c r="U49" s="39" t="str">
        <f>Division!DG51</f>
        <v>+
large</v>
      </c>
      <c r="V49" s="39" t="str">
        <f>Division!DL51</f>
        <v>N&lt;5
N&lt;5</v>
      </c>
      <c r="W49" s="39" t="str">
        <f>Division!DQ51</f>
        <v>-
large</v>
      </c>
      <c r="X49" s="39" t="str">
        <f>Division!DV51</f>
        <v>+
large</v>
      </c>
      <c r="Y49" s="39" t="str">
        <f>Division!EA51</f>
        <v>-
small</v>
      </c>
      <c r="Z49" s="39" t="str">
        <f>Division!EF51</f>
        <v>+
small</v>
      </c>
      <c r="AA49" s="39" t="str">
        <f>Division!EK51</f>
        <v>+
moderate</v>
      </c>
    </row>
    <row r="50" spans="1:27" ht="13.5" customHeight="1" x14ac:dyDescent="0.25">
      <c r="A50" s="13" t="s">
        <v>116</v>
      </c>
      <c r="B50" s="13" t="s">
        <v>117</v>
      </c>
      <c r="C50" s="24">
        <f t="shared" si="1"/>
        <v>0.21399176954732491</v>
      </c>
      <c r="D50" s="4">
        <f>Division!C52</f>
        <v>3.46</v>
      </c>
      <c r="E50" s="4">
        <f>Division!D52</f>
        <v>1.0920000000000001</v>
      </c>
      <c r="F50" s="4">
        <f>Division!F52</f>
        <v>3.2</v>
      </c>
      <c r="G50" s="4">
        <f>Division!G52</f>
        <v>1.2150000000000001</v>
      </c>
      <c r="H50" s="62">
        <f t="shared" si="0"/>
        <v>0.21399176954732491</v>
      </c>
      <c r="I50" s="62"/>
      <c r="J50" s="39" t="str">
        <f>Division!BS52</f>
        <v>N&lt;5
N&lt;5</v>
      </c>
      <c r="K50" s="39" t="str">
        <f>Division!BX52</f>
        <v>tenured
large</v>
      </c>
      <c r="L50" s="39" t="str">
        <f>Division!CC52</f>
        <v>assoc
small</v>
      </c>
      <c r="M50" s="39" t="str">
        <f>Division!CH52</f>
        <v>men
moderate</v>
      </c>
      <c r="N50" s="39" t="str">
        <f>Division!CM52</f>
        <v xml:space="preserve">
</v>
      </c>
      <c r="P50" s="13" t="s">
        <v>116</v>
      </c>
      <c r="Q50" s="13" t="s">
        <v>117</v>
      </c>
      <c r="R50" s="39" t="str">
        <f>Division!CR52</f>
        <v>-
small</v>
      </c>
      <c r="S50" s="39" t="str">
        <f>Division!CW52</f>
        <v>+
large</v>
      </c>
      <c r="T50" s="39" t="str">
        <f>Division!DB52</f>
        <v>N&lt;5
N&lt;5</v>
      </c>
      <c r="U50" s="39" t="str">
        <f>Division!DG52</f>
        <v>-
large</v>
      </c>
      <c r="V50" s="39" t="str">
        <f>Division!DL52</f>
        <v>+
large</v>
      </c>
      <c r="W50" s="39" t="str">
        <f>Division!DQ52</f>
        <v>+
large</v>
      </c>
      <c r="X50" s="39" t="str">
        <f>Division!DV52</f>
        <v>+
small</v>
      </c>
      <c r="Y50" s="39" t="str">
        <f>Division!EA52</f>
        <v>-
moderate</v>
      </c>
      <c r="Z50" s="39" t="str">
        <f>Division!EF52</f>
        <v>-
small</v>
      </c>
      <c r="AA50" s="39" t="str">
        <f>Division!EK52</f>
        <v>+
small</v>
      </c>
    </row>
    <row r="51" spans="1:27" ht="13.5" customHeight="1" x14ac:dyDescent="0.25">
      <c r="A51" s="13" t="s">
        <v>118</v>
      </c>
      <c r="B51" s="13" t="s">
        <v>119</v>
      </c>
      <c r="C51" s="24">
        <f t="shared" si="1"/>
        <v>0.22406639004149378</v>
      </c>
      <c r="D51" s="4">
        <f>Division!C53</f>
        <v>3.52</v>
      </c>
      <c r="E51" s="4">
        <f>Division!D53</f>
        <v>1.167</v>
      </c>
      <c r="F51" s="4">
        <f>Division!F53</f>
        <v>3.25</v>
      </c>
      <c r="G51" s="4">
        <f>Division!G53</f>
        <v>1.2050000000000001</v>
      </c>
      <c r="H51" s="62">
        <f t="shared" si="0"/>
        <v>0.22406639004149378</v>
      </c>
      <c r="I51" s="62"/>
      <c r="J51" s="39" t="str">
        <f>Division!BS53</f>
        <v>N&lt;5
N&lt;5</v>
      </c>
      <c r="K51" s="39" t="str">
        <f>Division!BX53</f>
        <v>tenured
moderate</v>
      </c>
      <c r="L51" s="39" t="str">
        <f>Division!CC53</f>
        <v>assoc
small</v>
      </c>
      <c r="M51" s="39" t="str">
        <f>Division!CH53</f>
        <v xml:space="preserve">
</v>
      </c>
      <c r="N51" s="39" t="str">
        <f>Division!CM53</f>
        <v>white
small</v>
      </c>
      <c r="P51" s="13" t="s">
        <v>118</v>
      </c>
      <c r="Q51" s="13" t="s">
        <v>119</v>
      </c>
      <c r="R51" s="39" t="str">
        <f>Division!CR53</f>
        <v xml:space="preserve">
</v>
      </c>
      <c r="S51" s="39" t="str">
        <f>Division!CW53</f>
        <v>+
small</v>
      </c>
      <c r="T51" s="39" t="str">
        <f>Division!DB53</f>
        <v>N&lt;5
N&lt;5</v>
      </c>
      <c r="U51" s="39" t="str">
        <f>Division!DG53</f>
        <v>-
small</v>
      </c>
      <c r="V51" s="39" t="str">
        <f>Division!DL53</f>
        <v>+
moderate</v>
      </c>
      <c r="W51" s="39" t="str">
        <f>Division!DQ53</f>
        <v xml:space="preserve">
</v>
      </c>
      <c r="X51" s="39" t="str">
        <f>Division!DV53</f>
        <v>+
small</v>
      </c>
      <c r="Y51" s="39" t="str">
        <f>Division!EA53</f>
        <v>-
small</v>
      </c>
      <c r="Z51" s="39" t="str">
        <f>Division!EF53</f>
        <v xml:space="preserve">
</v>
      </c>
      <c r="AA51" s="39" t="str">
        <f>Division!EK53</f>
        <v>-
small</v>
      </c>
    </row>
    <row r="52" spans="1:27" s="31" customFormat="1" ht="13.5" customHeight="1" x14ac:dyDescent="0.25">
      <c r="A52" s="15"/>
      <c r="B52" s="16" t="s">
        <v>120</v>
      </c>
      <c r="C52" s="47">
        <f t="shared" si="1"/>
        <v>0.16141802941207548</v>
      </c>
      <c r="D52" s="10">
        <f>Division!C54</f>
        <v>3.3753000000000002</v>
      </c>
      <c r="E52" s="10">
        <f>Division!D54</f>
        <v>0.86868000000000001</v>
      </c>
      <c r="F52" s="10">
        <f>Division!F54</f>
        <v>3.2223999999999999</v>
      </c>
      <c r="G52" s="10">
        <f>Division!G54</f>
        <v>0.94723000000000002</v>
      </c>
      <c r="H52" s="68">
        <f t="shared" si="0"/>
        <v>0.16141802941207548</v>
      </c>
      <c r="I52" s="68"/>
      <c r="J52" s="45" t="str">
        <f>Division!BS54</f>
        <v>N&lt;5
N&lt;5</v>
      </c>
      <c r="K52" s="45" t="str">
        <f>Division!BX54</f>
        <v>tenured
moderate</v>
      </c>
      <c r="L52" s="45" t="str">
        <f>Division!CC54</f>
        <v>assoc
large</v>
      </c>
      <c r="M52" s="45" t="str">
        <f>Division!CH54</f>
        <v>men
small</v>
      </c>
      <c r="N52" s="45" t="str">
        <f>Division!CM54</f>
        <v xml:space="preserve">
</v>
      </c>
      <c r="P52" s="49"/>
      <c r="Q52" s="16" t="s">
        <v>120</v>
      </c>
      <c r="R52" s="45" t="str">
        <f>Division!CR54</f>
        <v>+
small</v>
      </c>
      <c r="S52" s="45" t="str">
        <f>Division!CW54</f>
        <v>+
large</v>
      </c>
      <c r="T52" s="45" t="str">
        <f>Division!DB54</f>
        <v>N&lt;5
N&lt;5</v>
      </c>
      <c r="U52" s="45" t="str">
        <f>Division!DG54</f>
        <v xml:space="preserve">
</v>
      </c>
      <c r="V52" s="45" t="str">
        <f>Division!DL54</f>
        <v>+
large</v>
      </c>
      <c r="W52" s="45" t="str">
        <f>Division!DQ54</f>
        <v>+
small</v>
      </c>
      <c r="X52" s="45" t="str">
        <f>Division!DV54</f>
        <v>+
large</v>
      </c>
      <c r="Y52" s="45" t="str">
        <f>Division!EA54</f>
        <v xml:space="preserve">
</v>
      </c>
      <c r="Z52" s="45" t="str">
        <f>Division!EF54</f>
        <v>+
moderate</v>
      </c>
      <c r="AA52" s="45" t="str">
        <f>Division!EK54</f>
        <v xml:space="preserve">
</v>
      </c>
    </row>
    <row r="53" spans="1:27" ht="13.5" customHeight="1" x14ac:dyDescent="0.25">
      <c r="A53" s="13" t="s">
        <v>121</v>
      </c>
      <c r="B53" s="13" t="s">
        <v>122</v>
      </c>
      <c r="C53" s="24">
        <f t="shared" si="1"/>
        <v>-9.0978013646702133E-2</v>
      </c>
      <c r="D53" s="4">
        <f>Division!C55</f>
        <v>2.88</v>
      </c>
      <c r="E53" s="4">
        <f>Division!D55</f>
        <v>1.3149999999999999</v>
      </c>
      <c r="F53" s="4">
        <f>Division!F55</f>
        <v>3</v>
      </c>
      <c r="G53" s="4">
        <f>Division!G55</f>
        <v>1.319</v>
      </c>
      <c r="H53" s="62" t="str">
        <f t="shared" si="0"/>
        <v/>
      </c>
      <c r="I53" s="62"/>
      <c r="J53" s="39" t="str">
        <f>Division!BS55</f>
        <v>N&lt;5
N&lt;5</v>
      </c>
      <c r="K53" s="39" t="str">
        <f>Division!BX55</f>
        <v>tenured
moderate</v>
      </c>
      <c r="L53" s="39" t="str">
        <f>Division!CC55</f>
        <v>assoc
large</v>
      </c>
      <c r="M53" s="39" t="str">
        <f>Division!CH55</f>
        <v xml:space="preserve">
</v>
      </c>
      <c r="N53" s="39" t="str">
        <f>Division!CM55</f>
        <v>white
moderate</v>
      </c>
      <c r="P53" s="13" t="s">
        <v>121</v>
      </c>
      <c r="Q53" s="13" t="s">
        <v>122</v>
      </c>
      <c r="R53" s="39" t="str">
        <f>Division!CR55</f>
        <v>+
moderate</v>
      </c>
      <c r="S53" s="39" t="str">
        <f>Division!CW55</f>
        <v>+
large</v>
      </c>
      <c r="T53" s="39" t="str">
        <f>Division!DB55</f>
        <v>N&lt;5
N&lt;5</v>
      </c>
      <c r="U53" s="39" t="str">
        <f>Division!DG55</f>
        <v xml:space="preserve">
</v>
      </c>
      <c r="V53" s="39" t="str">
        <f>Division!DL55</f>
        <v>N&lt;5
N&lt;5</v>
      </c>
      <c r="W53" s="39" t="str">
        <f>Division!DQ55</f>
        <v>+
moderate</v>
      </c>
      <c r="X53" s="39" t="str">
        <f>Division!DV55</f>
        <v>+
large</v>
      </c>
      <c r="Y53" s="39" t="str">
        <f>Division!EA55</f>
        <v>+
small</v>
      </c>
      <c r="Z53" s="39" t="str">
        <f>Division!EF55</f>
        <v>+
large</v>
      </c>
      <c r="AA53" s="39" t="str">
        <f>Division!EK55</f>
        <v>-
small</v>
      </c>
    </row>
    <row r="54" spans="1:27" ht="13.5" customHeight="1" x14ac:dyDescent="0.25">
      <c r="A54" s="13" t="s">
        <v>123</v>
      </c>
      <c r="B54" s="13" t="s">
        <v>124</v>
      </c>
      <c r="C54" s="24">
        <f t="shared" si="1"/>
        <v>0.21018593371058994</v>
      </c>
      <c r="D54" s="4">
        <f>Division!C56</f>
        <v>3.15</v>
      </c>
      <c r="E54" s="4">
        <f>Division!D56</f>
        <v>1.2310000000000001</v>
      </c>
      <c r="F54" s="4">
        <f>Division!F56</f>
        <v>2.89</v>
      </c>
      <c r="G54" s="4">
        <f>Division!G56</f>
        <v>1.2370000000000001</v>
      </c>
      <c r="H54" s="62">
        <f t="shared" si="0"/>
        <v>0.21018593371058994</v>
      </c>
      <c r="I54" s="62"/>
      <c r="J54" s="39" t="str">
        <f>Division!BS56</f>
        <v>N&lt;5
N&lt;5</v>
      </c>
      <c r="K54" s="39" t="str">
        <f>Division!BX56</f>
        <v>tenured
large</v>
      </c>
      <c r="L54" s="39" t="str">
        <f>Division!CC56</f>
        <v>assoc
large</v>
      </c>
      <c r="M54" s="39" t="str">
        <f>Division!CH56</f>
        <v>men
small</v>
      </c>
      <c r="N54" s="39" t="str">
        <f>Division!CM56</f>
        <v xml:space="preserve">
</v>
      </c>
      <c r="P54" s="13" t="s">
        <v>123</v>
      </c>
      <c r="Q54" s="13" t="s">
        <v>124</v>
      </c>
      <c r="R54" s="39" t="str">
        <f>Division!CR56</f>
        <v>+
small</v>
      </c>
      <c r="S54" s="39" t="str">
        <f>Division!CW56</f>
        <v>+
large</v>
      </c>
      <c r="T54" s="39" t="str">
        <f>Division!DB56</f>
        <v>N&lt;5
N&lt;5</v>
      </c>
      <c r="U54" s="39" t="str">
        <f>Division!DG56</f>
        <v xml:space="preserve">
</v>
      </c>
      <c r="V54" s="39" t="str">
        <f>Division!DL56</f>
        <v>N&lt;5
N&lt;5</v>
      </c>
      <c r="W54" s="39" t="str">
        <f>Division!DQ56</f>
        <v>+
small</v>
      </c>
      <c r="X54" s="39" t="str">
        <f>Division!DV56</f>
        <v>+
large</v>
      </c>
      <c r="Y54" s="39" t="str">
        <f>Division!EA56</f>
        <v xml:space="preserve">
</v>
      </c>
      <c r="Z54" s="39" t="str">
        <f>Division!EF56</f>
        <v>+
small</v>
      </c>
      <c r="AA54" s="39" t="str">
        <f>Division!EK56</f>
        <v xml:space="preserve">
</v>
      </c>
    </row>
    <row r="55" spans="1:27" ht="13.5" customHeight="1" x14ac:dyDescent="0.25">
      <c r="A55" s="13" t="s">
        <v>125</v>
      </c>
      <c r="B55" s="13" t="s">
        <v>126</v>
      </c>
      <c r="C55" s="24">
        <f t="shared" si="1"/>
        <v>0.24261603375527427</v>
      </c>
      <c r="D55" s="4">
        <f>Division!C57</f>
        <v>2.62</v>
      </c>
      <c r="E55" s="4">
        <f>Division!D57</f>
        <v>1.2609999999999999</v>
      </c>
      <c r="F55" s="4">
        <f>Division!F57</f>
        <v>2.39</v>
      </c>
      <c r="G55" s="4">
        <f>Division!G57</f>
        <v>0.94799999999999995</v>
      </c>
      <c r="H55" s="69">
        <f t="shared" si="0"/>
        <v>0.24261603375527427</v>
      </c>
      <c r="I55" s="69"/>
      <c r="J55" s="39" t="str">
        <f>Division!BS57</f>
        <v>N&lt;5
N&lt;5</v>
      </c>
      <c r="K55" s="39" t="str">
        <f>Division!BX57</f>
        <v>tenured
large</v>
      </c>
      <c r="L55" s="39" t="str">
        <f>Division!CC57</f>
        <v>N&lt;5
N&lt;5</v>
      </c>
      <c r="M55" s="39" t="str">
        <f>Division!CH57</f>
        <v>women
moderate</v>
      </c>
      <c r="N55" s="39" t="str">
        <f>Division!CM57</f>
        <v>N&lt;5
N&lt;5</v>
      </c>
      <c r="P55" s="13" t="s">
        <v>125</v>
      </c>
      <c r="Q55" s="13" t="s">
        <v>126</v>
      </c>
      <c r="R55" s="39" t="str">
        <f>Division!CR57</f>
        <v>+
moderate</v>
      </c>
      <c r="S55" s="39" t="str">
        <f>Division!CW57</f>
        <v>+
large</v>
      </c>
      <c r="T55" s="39" t="str">
        <f>Division!DB57</f>
        <v>N&lt;5
N&lt;5</v>
      </c>
      <c r="U55" s="39" t="str">
        <f>Division!DG57</f>
        <v>N&lt;5
N&lt;5</v>
      </c>
      <c r="V55" s="39" t="str">
        <f>Division!DL57</f>
        <v>N&lt;5
N&lt;5</v>
      </c>
      <c r="W55" s="39" t="str">
        <f>Division!DQ57</f>
        <v>N&lt;5
N&lt;5</v>
      </c>
      <c r="X55" s="39" t="str">
        <f>Division!DV57</f>
        <v>+
moderate</v>
      </c>
      <c r="Y55" s="39" t="str">
        <f>Division!EA57</f>
        <v>+
moderate</v>
      </c>
      <c r="Z55" s="39" t="str">
        <f>Division!EF57</f>
        <v>+
moderate</v>
      </c>
      <c r="AA55" s="39" t="str">
        <f>Division!EK57</f>
        <v>N&lt;5
N&lt;5</v>
      </c>
    </row>
    <row r="56" spans="1:27" ht="13.5" customHeight="1" x14ac:dyDescent="0.25">
      <c r="A56" s="13" t="s">
        <v>127</v>
      </c>
      <c r="B56" s="13" t="s">
        <v>128</v>
      </c>
      <c r="C56" s="24">
        <f t="shared" si="1"/>
        <v>-0.11190233977619565</v>
      </c>
      <c r="D56" s="4">
        <f>Division!C58</f>
        <v>3.8</v>
      </c>
      <c r="E56" s="4">
        <f>Division!D58</f>
        <v>1.0429999999999999</v>
      </c>
      <c r="F56" s="4">
        <f>Division!F58</f>
        <v>3.91</v>
      </c>
      <c r="G56" s="4">
        <f>Division!G58</f>
        <v>0.98299999999999998</v>
      </c>
      <c r="H56" s="62">
        <f t="shared" si="0"/>
        <v>-0.11190233977619565</v>
      </c>
      <c r="I56" s="62"/>
      <c r="J56" s="39" t="str">
        <f>Division!BS58</f>
        <v>N&lt;5
N&lt;5</v>
      </c>
      <c r="K56" s="39" t="str">
        <f>Division!BX58</f>
        <v>tenured
small</v>
      </c>
      <c r="L56" s="39" t="str">
        <f>Division!CC58</f>
        <v xml:space="preserve">
</v>
      </c>
      <c r="M56" s="39" t="str">
        <f>Division!CH58</f>
        <v>women
small</v>
      </c>
      <c r="N56" s="39" t="str">
        <f>Division!CM58</f>
        <v>foc
small</v>
      </c>
      <c r="P56" s="13" t="s">
        <v>127</v>
      </c>
      <c r="Q56" s="13" t="s">
        <v>128</v>
      </c>
      <c r="R56" s="39" t="str">
        <f>Division!CR58</f>
        <v xml:space="preserve">
</v>
      </c>
      <c r="S56" s="39" t="str">
        <f>Division!CW58</f>
        <v>+
small</v>
      </c>
      <c r="T56" s="39" t="str">
        <f>Division!DB58</f>
        <v>N&lt;5
N&lt;5</v>
      </c>
      <c r="U56" s="39" t="str">
        <f>Division!DG58</f>
        <v>-
small</v>
      </c>
      <c r="V56" s="39" t="str">
        <f>Division!DL58</f>
        <v>-
small</v>
      </c>
      <c r="W56" s="39" t="str">
        <f>Division!DQ58</f>
        <v>+
moderate</v>
      </c>
      <c r="X56" s="39" t="str">
        <f>Division!DV58</f>
        <v>-
small</v>
      </c>
      <c r="Y56" s="39" t="str">
        <f>Division!EA58</f>
        <v xml:space="preserve">
</v>
      </c>
      <c r="Z56" s="39" t="str">
        <f>Division!EF58</f>
        <v>+
small</v>
      </c>
      <c r="AA56" s="39" t="str">
        <f>Division!EK58</f>
        <v>-
moderate</v>
      </c>
    </row>
    <row r="57" spans="1:27" ht="13.5" customHeight="1" x14ac:dyDescent="0.25">
      <c r="A57" s="13" t="s">
        <v>129</v>
      </c>
      <c r="B57" s="13" t="s">
        <v>130</v>
      </c>
      <c r="C57" s="24">
        <f t="shared" si="1"/>
        <v>-0.61717352415026838</v>
      </c>
      <c r="D57" s="4">
        <f>Division!C59</f>
        <v>1.91</v>
      </c>
      <c r="E57" s="4">
        <f>Division!D59</f>
        <v>1.044</v>
      </c>
      <c r="F57" s="4">
        <f>Division!F59</f>
        <v>2.6</v>
      </c>
      <c r="G57" s="4">
        <f>Division!G59</f>
        <v>1.1180000000000001</v>
      </c>
      <c r="H57" s="69">
        <f t="shared" si="0"/>
        <v>-0.61717352415026838</v>
      </c>
      <c r="I57" s="69"/>
      <c r="J57" s="39" t="str">
        <f>Division!BS59</f>
        <v>N&lt;5
N&lt;5</v>
      </c>
      <c r="K57" s="39" t="str">
        <f>Division!BX59</f>
        <v>N&lt;5
N&lt;5</v>
      </c>
      <c r="L57" s="39" t="str">
        <f>Division!CC59</f>
        <v>N&lt;5
N&lt;5</v>
      </c>
      <c r="M57" s="39" t="str">
        <f>Division!CH59</f>
        <v>women
small</v>
      </c>
      <c r="N57" s="39" t="str">
        <f>Division!CM59</f>
        <v>N&lt;5
N&lt;5</v>
      </c>
      <c r="P57" s="13" t="s">
        <v>129</v>
      </c>
      <c r="Q57" s="13" t="s">
        <v>130</v>
      </c>
      <c r="R57" s="39" t="str">
        <f>Division!CR59</f>
        <v>+
large</v>
      </c>
      <c r="S57" s="39" t="str">
        <f>Division!CW59</f>
        <v>+
moderate</v>
      </c>
      <c r="T57" s="39" t="str">
        <f>Division!DB59</f>
        <v>N&lt;5
N&lt;5</v>
      </c>
      <c r="U57" s="39" t="str">
        <f>Division!DG59</f>
        <v>N&lt;5
N&lt;5</v>
      </c>
      <c r="V57" s="39" t="str">
        <f>Division!DL59</f>
        <v>N&lt;5
N&lt;5</v>
      </c>
      <c r="W57" s="39" t="str">
        <f>Division!DQ59</f>
        <v>N&lt;5
N&lt;5</v>
      </c>
      <c r="X57" s="39" t="str">
        <f>Division!DV59</f>
        <v>+
large</v>
      </c>
      <c r="Y57" s="39" t="str">
        <f>Division!EA59</f>
        <v>+
moderate</v>
      </c>
      <c r="Z57" s="39" t="str">
        <f>Division!EF59</f>
        <v>+
large</v>
      </c>
      <c r="AA57" s="39" t="str">
        <f>Division!EK59</f>
        <v>N&lt;5
N&lt;5</v>
      </c>
    </row>
    <row r="58" spans="1:27" ht="13.5" customHeight="1" x14ac:dyDescent="0.25">
      <c r="A58" s="13" t="s">
        <v>131</v>
      </c>
      <c r="B58" s="13" t="s">
        <v>132</v>
      </c>
      <c r="C58" s="24">
        <f t="shared" si="1"/>
        <v>-0.60388945752303003</v>
      </c>
      <c r="D58" s="4">
        <f>Division!C60</f>
        <v>2.2999999999999998</v>
      </c>
      <c r="E58" s="4">
        <f>Division!D60</f>
        <v>1.337</v>
      </c>
      <c r="F58" s="4">
        <f>Division!F60</f>
        <v>2.89</v>
      </c>
      <c r="G58" s="4">
        <f>Division!G60</f>
        <v>0.97699999999999998</v>
      </c>
      <c r="H58" s="69">
        <f t="shared" si="0"/>
        <v>-0.60388945752303003</v>
      </c>
      <c r="I58" s="69"/>
      <c r="J58" s="39" t="str">
        <f>Division!BS60</f>
        <v>N&lt;5
N&lt;5</v>
      </c>
      <c r="K58" s="39" t="str">
        <f>Division!BX60</f>
        <v>N&lt;5
N&lt;5</v>
      </c>
      <c r="L58" s="39" t="str">
        <f>Division!CC60</f>
        <v>N&lt;5
N&lt;5</v>
      </c>
      <c r="M58" s="39" t="str">
        <f>Division!CH60</f>
        <v>women
moderate</v>
      </c>
      <c r="N58" s="39" t="str">
        <f>Division!CM60</f>
        <v>N&lt;5
N&lt;5</v>
      </c>
      <c r="P58" s="13" t="s">
        <v>131</v>
      </c>
      <c r="Q58" s="13" t="s">
        <v>132</v>
      </c>
      <c r="R58" s="39" t="str">
        <f>Division!CR60</f>
        <v>+
moderate</v>
      </c>
      <c r="S58" s="39" t="str">
        <f>Division!CW60</f>
        <v>+
small</v>
      </c>
      <c r="T58" s="39" t="str">
        <f>Division!DB60</f>
        <v>N&lt;5
N&lt;5</v>
      </c>
      <c r="U58" s="39" t="str">
        <f>Division!DG60</f>
        <v>N&lt;5
N&lt;5</v>
      </c>
      <c r="V58" s="39" t="str">
        <f>Division!DL60</f>
        <v>N&lt;5
N&lt;5</v>
      </c>
      <c r="W58" s="39" t="str">
        <f>Division!DQ60</f>
        <v>N&lt;5
N&lt;5</v>
      </c>
      <c r="X58" s="39" t="str">
        <f>Division!DV60</f>
        <v>+
small</v>
      </c>
      <c r="Y58" s="39" t="str">
        <f>Division!EA60</f>
        <v>+
moderate</v>
      </c>
      <c r="Z58" s="39" t="str">
        <f>Division!EF60</f>
        <v>+
small</v>
      </c>
      <c r="AA58" s="39" t="str">
        <f>Division!EK60</f>
        <v>N&lt;5
N&lt;5</v>
      </c>
    </row>
    <row r="59" spans="1:27" ht="13.5" customHeight="1" x14ac:dyDescent="0.25">
      <c r="A59" s="13" t="s">
        <v>133</v>
      </c>
      <c r="B59" s="13" t="s">
        <v>134</v>
      </c>
      <c r="C59" s="24">
        <f t="shared" si="1"/>
        <v>-1.074168797953964</v>
      </c>
      <c r="D59" s="4">
        <f>Division!C61</f>
        <v>2</v>
      </c>
      <c r="E59" s="4">
        <f>Division!D61</f>
        <v>1</v>
      </c>
      <c r="F59" s="4">
        <f>Division!F61</f>
        <v>2.84</v>
      </c>
      <c r="G59" s="4">
        <f>Division!G61</f>
        <v>0.78200000000000003</v>
      </c>
      <c r="H59" s="69">
        <f t="shared" si="0"/>
        <v>-1.074168797953964</v>
      </c>
      <c r="I59" s="69"/>
      <c r="J59" s="39" t="str">
        <f>Division!BS61</f>
        <v>N&lt;5
N&lt;5</v>
      </c>
      <c r="K59" s="39" t="str">
        <f>Division!BX61</f>
        <v>ntt
large</v>
      </c>
      <c r="L59" s="39" t="str">
        <f>Division!CC61</f>
        <v>N&lt;5
N&lt;5</v>
      </c>
      <c r="M59" s="39" t="str">
        <f>Division!CH61</f>
        <v>N&lt;5
N&lt;5</v>
      </c>
      <c r="N59" s="39" t="str">
        <f>Division!CM61</f>
        <v>N&lt;5
N&lt;5</v>
      </c>
      <c r="P59" s="13" t="s">
        <v>133</v>
      </c>
      <c r="Q59" s="13" t="s">
        <v>134</v>
      </c>
      <c r="R59" s="39" t="str">
        <f>Division!CR61</f>
        <v>+
large</v>
      </c>
      <c r="S59" s="39" t="str">
        <f>Division!CW61</f>
        <v>+
large</v>
      </c>
      <c r="T59" s="39" t="str">
        <f>Division!DB61</f>
        <v>N&lt;5
N&lt;5</v>
      </c>
      <c r="U59" s="39" t="str">
        <f>Division!DG61</f>
        <v>N&lt;5
N&lt;5</v>
      </c>
      <c r="V59" s="39" t="str">
        <f>Division!DL61</f>
        <v>N&lt;5
N&lt;5</v>
      </c>
      <c r="W59" s="39" t="str">
        <f>Division!DQ61</f>
        <v>N&lt;5
N&lt;5</v>
      </c>
      <c r="X59" s="39" t="str">
        <f>Division!DV61</f>
        <v>N&lt;5
N&lt;5</v>
      </c>
      <c r="Y59" s="39" t="str">
        <f>Division!EA61</f>
        <v>N&lt;5
N&lt;5</v>
      </c>
      <c r="Z59" s="39" t="str">
        <f>Division!EF61</f>
        <v>+
large</v>
      </c>
      <c r="AA59" s="39" t="str">
        <f>Division!EK61</f>
        <v>N&lt;5
N&lt;5</v>
      </c>
    </row>
    <row r="60" spans="1:27" ht="13.5" customHeight="1" x14ac:dyDescent="0.25">
      <c r="A60" s="13" t="s">
        <v>135</v>
      </c>
      <c r="B60" s="13" t="s">
        <v>136</v>
      </c>
      <c r="C60" s="24">
        <f t="shared" si="1"/>
        <v>0.19007391763463541</v>
      </c>
      <c r="D60" s="4">
        <f>Division!C62</f>
        <v>3.65</v>
      </c>
      <c r="E60" s="4">
        <f>Division!D62</f>
        <v>0.98199999999999998</v>
      </c>
      <c r="F60" s="4">
        <f>Division!F62</f>
        <v>3.47</v>
      </c>
      <c r="G60" s="4">
        <f>Division!G62</f>
        <v>0.94699999999999995</v>
      </c>
      <c r="H60" s="62">
        <f t="shared" si="0"/>
        <v>0.19007391763463541</v>
      </c>
      <c r="I60" s="62"/>
      <c r="J60" s="39" t="str">
        <f>Division!BS62</f>
        <v>N&lt;5
N&lt;5</v>
      </c>
      <c r="K60" s="39" t="str">
        <f>Division!BX62</f>
        <v>tenured
large</v>
      </c>
      <c r="L60" s="39" t="str">
        <f>Division!CC62</f>
        <v>assoc
small</v>
      </c>
      <c r="M60" s="39" t="str">
        <f>Division!CH62</f>
        <v>men
small</v>
      </c>
      <c r="N60" s="39" t="str">
        <f>Division!CM62</f>
        <v xml:space="preserve">
</v>
      </c>
      <c r="P60" s="13" t="s">
        <v>135</v>
      </c>
      <c r="Q60" s="13" t="s">
        <v>136</v>
      </c>
      <c r="R60" s="39" t="str">
        <f>Division!CR62</f>
        <v>+
small</v>
      </c>
      <c r="S60" s="39" t="str">
        <f>Division!CW62</f>
        <v>+
moderate</v>
      </c>
      <c r="T60" s="39" t="str">
        <f>Division!DB62</f>
        <v>N&lt;5
N&lt;5</v>
      </c>
      <c r="U60" s="39" t="str">
        <f>Division!DG62</f>
        <v>+
moderate</v>
      </c>
      <c r="V60" s="39" t="str">
        <f>Division!DL62</f>
        <v>N&lt;5
N&lt;5</v>
      </c>
      <c r="W60" s="39" t="str">
        <f>Division!DQ62</f>
        <v>-
moderate</v>
      </c>
      <c r="X60" s="39" t="str">
        <f>Division!DV62</f>
        <v>+
moderate</v>
      </c>
      <c r="Y60" s="39" t="str">
        <f>Division!EA62</f>
        <v>+
small</v>
      </c>
      <c r="Z60" s="39" t="str">
        <f>Division!EF62</f>
        <v>+
small</v>
      </c>
      <c r="AA60" s="39" t="str">
        <f>Division!EK62</f>
        <v>+
moderate</v>
      </c>
    </row>
    <row r="61" spans="1:27" ht="13.5" customHeight="1" x14ac:dyDescent="0.25">
      <c r="A61" s="13" t="s">
        <v>137</v>
      </c>
      <c r="B61" s="13" t="s">
        <v>138</v>
      </c>
      <c r="C61" s="24">
        <f t="shared" si="1"/>
        <v>6.8292682926829551E-2</v>
      </c>
      <c r="D61" s="4">
        <f>Division!C63</f>
        <v>3.45</v>
      </c>
      <c r="E61" s="4">
        <f>Division!D63</f>
        <v>1.0920000000000001</v>
      </c>
      <c r="F61" s="4">
        <f>Division!F63</f>
        <v>3.38</v>
      </c>
      <c r="G61" s="4">
        <f>Division!G63</f>
        <v>1.0249999999999999</v>
      </c>
      <c r="H61" s="62" t="str">
        <f t="shared" si="0"/>
        <v/>
      </c>
      <c r="I61" s="62"/>
      <c r="J61" s="39" t="str">
        <f>Division!BS63</f>
        <v>N&lt;5
N&lt;5</v>
      </c>
      <c r="K61" s="39" t="str">
        <f>Division!BX63</f>
        <v xml:space="preserve">
</v>
      </c>
      <c r="L61" s="39" t="str">
        <f>Division!CC63</f>
        <v>assoc
large</v>
      </c>
      <c r="M61" s="39" t="str">
        <f>Division!CH63</f>
        <v>women
moderate</v>
      </c>
      <c r="N61" s="39" t="str">
        <f>Division!CM63</f>
        <v xml:space="preserve">
</v>
      </c>
      <c r="P61" s="13" t="s">
        <v>137</v>
      </c>
      <c r="Q61" s="13" t="s">
        <v>138</v>
      </c>
      <c r="R61" s="39" t="str">
        <f>Division!CR63</f>
        <v>+
small</v>
      </c>
      <c r="S61" s="39" t="str">
        <f>Division!CW63</f>
        <v xml:space="preserve">
</v>
      </c>
      <c r="T61" s="39" t="str">
        <f>Division!DB63</f>
        <v>N&lt;5
N&lt;5</v>
      </c>
      <c r="U61" s="39" t="str">
        <f>Division!DG63</f>
        <v>+
small</v>
      </c>
      <c r="V61" s="39" t="str">
        <f>Division!DL63</f>
        <v>N&lt;5
N&lt;5</v>
      </c>
      <c r="W61" s="39" t="str">
        <f>Division!DQ63</f>
        <v>-
large</v>
      </c>
      <c r="X61" s="39" t="str">
        <f>Division!DV63</f>
        <v xml:space="preserve">
</v>
      </c>
      <c r="Y61" s="39" t="str">
        <f>Division!EA63</f>
        <v>+
small</v>
      </c>
      <c r="Z61" s="39" t="str">
        <f>Division!EF63</f>
        <v>+
small</v>
      </c>
      <c r="AA61" s="39" t="str">
        <f>Division!EK63</f>
        <v>-
moderate</v>
      </c>
    </row>
    <row r="62" spans="1:27" ht="13.5" customHeight="1" x14ac:dyDescent="0.25">
      <c r="A62" s="13" t="s">
        <v>139</v>
      </c>
      <c r="B62" s="13" t="s">
        <v>140</v>
      </c>
      <c r="C62" s="24" t="str">
        <f t="shared" si="1"/>
        <v>N&lt;5</v>
      </c>
      <c r="D62" s="4" t="str">
        <f>Division!C64</f>
        <v>N&lt;5</v>
      </c>
      <c r="E62" s="4" t="str">
        <f>Division!D64</f>
        <v>N&lt;5</v>
      </c>
      <c r="F62" s="4">
        <f>Division!F64</f>
        <v>3.48</v>
      </c>
      <c r="G62" s="4">
        <f>Division!G64</f>
        <v>1.4730000000000001</v>
      </c>
      <c r="H62" s="69" t="str">
        <f t="shared" si="0"/>
        <v>N&lt;5</v>
      </c>
      <c r="I62" s="69"/>
      <c r="J62" s="39" t="str">
        <f>Division!BS64</f>
        <v>N&lt;5
N&lt;5</v>
      </c>
      <c r="K62" s="39" t="str">
        <f>Division!BX64</f>
        <v/>
      </c>
      <c r="L62" s="39" t="str">
        <f>Division!CC64</f>
        <v>N&lt;5
N&lt;5</v>
      </c>
      <c r="M62" s="39" t="str">
        <f>Division!CH64</f>
        <v>N&lt;5
N&lt;5</v>
      </c>
      <c r="N62" s="39" t="str">
        <f>Division!CM64</f>
        <v>N&lt;5
N&lt;5</v>
      </c>
      <c r="P62" s="13" t="s">
        <v>139</v>
      </c>
      <c r="Q62" s="13" t="s">
        <v>140</v>
      </c>
      <c r="R62" s="39" t="str">
        <f>Division!CR64</f>
        <v>N&lt;5
N&lt;5</v>
      </c>
      <c r="S62" s="39" t="str">
        <f>Division!CW64</f>
        <v>N&lt;5
N&lt;5</v>
      </c>
      <c r="T62" s="39" t="str">
        <f>Division!DB64</f>
        <v>N&lt;5
N&lt;5</v>
      </c>
      <c r="U62" s="39" t="str">
        <f>Division!DG64</f>
        <v>N&lt;5
N&lt;5</v>
      </c>
      <c r="V62" s="39" t="str">
        <f>Division!DL64</f>
        <v>N&lt;5
N&lt;5</v>
      </c>
      <c r="W62" s="39" t="str">
        <f>Division!DQ64</f>
        <v>N&lt;5
N&lt;5</v>
      </c>
      <c r="X62" s="39" t="str">
        <f>Division!DV64</f>
        <v>N&lt;5
N&lt;5</v>
      </c>
      <c r="Y62" s="39" t="str">
        <f>Division!EA64</f>
        <v>N&lt;5
N&lt;5</v>
      </c>
      <c r="Z62" s="39" t="str">
        <f>Division!EF64</f>
        <v>N&lt;5
N&lt;5</v>
      </c>
      <c r="AA62" s="39" t="str">
        <f>Division!EK64</f>
        <v>N&lt;5
N&lt;5</v>
      </c>
    </row>
    <row r="63" spans="1:27" ht="13.5" customHeight="1" x14ac:dyDescent="0.25">
      <c r="A63" s="13" t="s">
        <v>141</v>
      </c>
      <c r="B63" s="13" t="s">
        <v>142</v>
      </c>
      <c r="C63" s="24">
        <f t="shared" si="1"/>
        <v>0.5308219178082193</v>
      </c>
      <c r="D63" s="4">
        <f>Division!C65</f>
        <v>3.46</v>
      </c>
      <c r="E63" s="4">
        <f>Division!D65</f>
        <v>1.1819999999999999</v>
      </c>
      <c r="F63" s="4">
        <f>Division!F65</f>
        <v>2.84</v>
      </c>
      <c r="G63" s="4">
        <f>Division!G65</f>
        <v>1.1679999999999999</v>
      </c>
      <c r="H63" s="62">
        <f t="shared" si="0"/>
        <v>0.5308219178082193</v>
      </c>
      <c r="I63" s="62"/>
      <c r="J63" s="39" t="str">
        <f>Division!BS65</f>
        <v>N&lt;5
N&lt;5</v>
      </c>
      <c r="K63" s="39" t="str">
        <f>Division!BX65</f>
        <v xml:space="preserve">
</v>
      </c>
      <c r="L63" s="39" t="str">
        <f>Division!CC65</f>
        <v/>
      </c>
      <c r="M63" s="39" t="str">
        <f>Division!CH65</f>
        <v>men
small</v>
      </c>
      <c r="N63" s="39" t="str">
        <f>Division!CM65</f>
        <v>foc
small</v>
      </c>
      <c r="P63" s="13" t="s">
        <v>141</v>
      </c>
      <c r="Q63" s="13" t="s">
        <v>142</v>
      </c>
      <c r="R63" s="39" t="str">
        <f>Division!CR65</f>
        <v/>
      </c>
      <c r="S63" s="39" t="str">
        <f>Division!CW65</f>
        <v/>
      </c>
      <c r="T63" s="39" t="str">
        <f>Division!DB65</f>
        <v>N&lt;5
N&lt;5</v>
      </c>
      <c r="U63" s="39" t="str">
        <f>Division!DG65</f>
        <v/>
      </c>
      <c r="V63" s="39" t="str">
        <f>Division!DL65</f>
        <v/>
      </c>
      <c r="W63" s="39" t="str">
        <f>Division!DQ65</f>
        <v/>
      </c>
      <c r="X63" s="39" t="str">
        <f>Division!DV65</f>
        <v/>
      </c>
      <c r="Y63" s="39" t="str">
        <f>Division!EA65</f>
        <v/>
      </c>
      <c r="Z63" s="39" t="str">
        <f>Division!EF65</f>
        <v/>
      </c>
      <c r="AA63" s="39" t="str">
        <f>Division!EK65</f>
        <v/>
      </c>
    </row>
    <row r="64" spans="1:27" s="31" customFormat="1" ht="13.5" customHeight="1" x14ac:dyDescent="0.25">
      <c r="A64" s="15"/>
      <c r="B64" s="16" t="s">
        <v>143</v>
      </c>
      <c r="C64" s="47">
        <f t="shared" si="1"/>
        <v>6.3043326263779842E-2</v>
      </c>
      <c r="D64" s="10">
        <f>Division!C66</f>
        <v>3.6383000000000001</v>
      </c>
      <c r="E64" s="10">
        <f>Division!D66</f>
        <v>0.80064999999999997</v>
      </c>
      <c r="F64" s="10">
        <f>Division!F66</f>
        <v>3.5842000000000001</v>
      </c>
      <c r="G64" s="10">
        <f>Division!G66</f>
        <v>0.85814000000000001</v>
      </c>
      <c r="H64" s="68" t="str">
        <f t="shared" si="0"/>
        <v/>
      </c>
      <c r="I64" s="68"/>
      <c r="J64" s="45" t="str">
        <f>Division!BS66</f>
        <v>N&lt;5
N&lt;5</v>
      </c>
      <c r="K64" s="45" t="str">
        <f>Division!BX66</f>
        <v>tenured
small</v>
      </c>
      <c r="L64" s="45" t="str">
        <f>Division!CC66</f>
        <v>assoc
small</v>
      </c>
      <c r="M64" s="45" t="str">
        <f>Division!CH66</f>
        <v>men
small</v>
      </c>
      <c r="N64" s="45" t="str">
        <f>Division!CM66</f>
        <v>white
small</v>
      </c>
      <c r="P64" s="49"/>
      <c r="Q64" s="16" t="s">
        <v>143</v>
      </c>
      <c r="R64" s="45" t="str">
        <f>Division!CR66</f>
        <v>+
small</v>
      </c>
      <c r="S64" s="45" t="str">
        <f>Division!CW66</f>
        <v>+
large</v>
      </c>
      <c r="T64" s="45" t="str">
        <f>Division!DB66</f>
        <v>N&lt;5
N&lt;5</v>
      </c>
      <c r="U64" s="45" t="str">
        <f>Division!DG66</f>
        <v>+
small</v>
      </c>
      <c r="V64" s="45" t="str">
        <f>Division!DL66</f>
        <v>+
large</v>
      </c>
      <c r="W64" s="45" t="str">
        <f>Division!DQ66</f>
        <v xml:space="preserve">
</v>
      </c>
      <c r="X64" s="45" t="str">
        <f>Division!DV66</f>
        <v>+
moderate</v>
      </c>
      <c r="Y64" s="45" t="str">
        <f>Division!EA66</f>
        <v>+
small</v>
      </c>
      <c r="Z64" s="45" t="str">
        <f>Division!EF66</f>
        <v>+
small</v>
      </c>
      <c r="AA64" s="45" t="str">
        <f>Division!EK66</f>
        <v>+
moderate</v>
      </c>
    </row>
    <row r="65" spans="1:27" ht="13.5" customHeight="1" x14ac:dyDescent="0.25">
      <c r="A65" s="13" t="s">
        <v>144</v>
      </c>
      <c r="B65" s="13" t="s">
        <v>145</v>
      </c>
      <c r="C65" s="24">
        <f t="shared" si="1"/>
        <v>0.11639185257032018</v>
      </c>
      <c r="D65" s="4">
        <f>Division!C67</f>
        <v>3.72</v>
      </c>
      <c r="E65" s="4">
        <f>Division!D67</f>
        <v>0.92700000000000005</v>
      </c>
      <c r="F65" s="4">
        <f>Division!F67</f>
        <v>3.6</v>
      </c>
      <c r="G65" s="4">
        <f>Division!G67</f>
        <v>1.0309999999999999</v>
      </c>
      <c r="H65" s="62">
        <f t="shared" si="0"/>
        <v>0.11639185257032018</v>
      </c>
      <c r="I65" s="62"/>
      <c r="J65" s="39" t="str">
        <f>Division!BS67</f>
        <v>N&lt;5
N&lt;5</v>
      </c>
      <c r="K65" s="39" t="str">
        <f>Division!BX67</f>
        <v>tenured
moderate</v>
      </c>
      <c r="L65" s="39" t="str">
        <f>Division!CC67</f>
        <v xml:space="preserve">
</v>
      </c>
      <c r="M65" s="39" t="str">
        <f>Division!CH67</f>
        <v>men
moderate</v>
      </c>
      <c r="N65" s="39" t="str">
        <f>Division!CM67</f>
        <v>white
small</v>
      </c>
      <c r="P65" s="13" t="s">
        <v>144</v>
      </c>
      <c r="Q65" s="13" t="s">
        <v>145</v>
      </c>
      <c r="R65" s="39" t="str">
        <f>Division!CR67</f>
        <v>+
small</v>
      </c>
      <c r="S65" s="39" t="str">
        <f>Division!CW67</f>
        <v>+
large</v>
      </c>
      <c r="T65" s="39" t="str">
        <f>Division!DB67</f>
        <v>N&lt;5
N&lt;5</v>
      </c>
      <c r="U65" s="39" t="str">
        <f>Division!DG67</f>
        <v>+
small</v>
      </c>
      <c r="V65" s="39" t="str">
        <f>Division!DL67</f>
        <v>+
large</v>
      </c>
      <c r="W65" s="39" t="str">
        <f>Division!DQ67</f>
        <v xml:space="preserve">
</v>
      </c>
      <c r="X65" s="39" t="str">
        <f>Division!DV67</f>
        <v>+
moderate</v>
      </c>
      <c r="Y65" s="39" t="str">
        <f>Division!EA67</f>
        <v>+
small</v>
      </c>
      <c r="Z65" s="39" t="str">
        <f>Division!EF67</f>
        <v>+
small</v>
      </c>
      <c r="AA65" s="39" t="str">
        <f>Division!EK67</f>
        <v>+
moderate</v>
      </c>
    </row>
    <row r="66" spans="1:27" ht="13.5" customHeight="1" x14ac:dyDescent="0.25">
      <c r="A66" s="13" t="s">
        <v>146</v>
      </c>
      <c r="B66" s="13" t="s">
        <v>147</v>
      </c>
      <c r="C66" s="24">
        <f t="shared" si="1"/>
        <v>0.16553067185978573</v>
      </c>
      <c r="D66" s="4">
        <f>Division!C68</f>
        <v>3.75</v>
      </c>
      <c r="E66" s="4">
        <f>Division!D68</f>
        <v>0.95399999999999996</v>
      </c>
      <c r="F66" s="4">
        <f>Division!F68</f>
        <v>3.58</v>
      </c>
      <c r="G66" s="4">
        <f>Division!G68</f>
        <v>1.0269999999999999</v>
      </c>
      <c r="H66" s="62">
        <f t="shared" si="0"/>
        <v>0.16553067185978573</v>
      </c>
      <c r="I66" s="62"/>
      <c r="J66" s="39" t="str">
        <f>Division!BS68</f>
        <v>N&lt;5
N&lt;5</v>
      </c>
      <c r="K66" s="39" t="str">
        <f>Division!BX68</f>
        <v>tenured
moderate</v>
      </c>
      <c r="L66" s="39" t="str">
        <f>Division!CC68</f>
        <v>assoc
small</v>
      </c>
      <c r="M66" s="39" t="str">
        <f>Division!CH68</f>
        <v>women
small</v>
      </c>
      <c r="N66" s="39" t="str">
        <f>Division!CM68</f>
        <v xml:space="preserve">
</v>
      </c>
      <c r="P66" s="13" t="s">
        <v>146</v>
      </c>
      <c r="Q66" s="13" t="s">
        <v>147</v>
      </c>
      <c r="R66" s="39" t="str">
        <f>Division!CR68</f>
        <v>+
small</v>
      </c>
      <c r="S66" s="39" t="str">
        <f>Division!CW68</f>
        <v>+
large</v>
      </c>
      <c r="T66" s="39" t="str">
        <f>Division!DB68</f>
        <v>N&lt;5
N&lt;5</v>
      </c>
      <c r="U66" s="39" t="str">
        <f>Division!DG68</f>
        <v>+
small</v>
      </c>
      <c r="V66" s="39" t="str">
        <f>Division!DL68</f>
        <v>+
large</v>
      </c>
      <c r="W66" s="39" t="str">
        <f>Division!DQ68</f>
        <v>+
moderate</v>
      </c>
      <c r="X66" s="39" t="str">
        <f>Division!DV68</f>
        <v>+
moderate</v>
      </c>
      <c r="Y66" s="39" t="str">
        <f>Division!EA68</f>
        <v>+
moderate</v>
      </c>
      <c r="Z66" s="39" t="str">
        <f>Division!EF68</f>
        <v>+
small</v>
      </c>
      <c r="AA66" s="39" t="str">
        <f>Division!EK68</f>
        <v>+
large</v>
      </c>
    </row>
    <row r="67" spans="1:27" ht="13.5" customHeight="1" x14ac:dyDescent="0.25">
      <c r="A67" s="13" t="s">
        <v>148</v>
      </c>
      <c r="B67" s="13" t="s">
        <v>149</v>
      </c>
      <c r="C67" s="24">
        <f t="shared" si="1"/>
        <v>3.1185031185030982E-2</v>
      </c>
      <c r="D67" s="4">
        <f>Division!C69</f>
        <v>3.61</v>
      </c>
      <c r="E67" s="4">
        <f>Division!D69</f>
        <v>0.97</v>
      </c>
      <c r="F67" s="4">
        <f>Division!F69</f>
        <v>3.58</v>
      </c>
      <c r="G67" s="4">
        <f>Division!G69</f>
        <v>0.96199999999999997</v>
      </c>
      <c r="H67" s="62" t="str">
        <f t="shared" si="0"/>
        <v/>
      </c>
      <c r="I67" s="62"/>
      <c r="J67" s="39" t="str">
        <f>Division!BS69</f>
        <v>N&lt;5
N&lt;5</v>
      </c>
      <c r="K67" s="39" t="str">
        <f>Division!BX69</f>
        <v>tenured
small</v>
      </c>
      <c r="L67" s="39" t="str">
        <f>Division!CC69</f>
        <v xml:space="preserve">
</v>
      </c>
      <c r="M67" s="39" t="str">
        <f>Division!CH69</f>
        <v xml:space="preserve">
</v>
      </c>
      <c r="N67" s="39" t="str">
        <f>Division!CM69</f>
        <v>white
small</v>
      </c>
      <c r="P67" s="13" t="s">
        <v>148</v>
      </c>
      <c r="Q67" s="13" t="s">
        <v>149</v>
      </c>
      <c r="R67" s="39" t="str">
        <f>Division!CR69</f>
        <v xml:space="preserve">
</v>
      </c>
      <c r="S67" s="39" t="str">
        <f>Division!CW69</f>
        <v xml:space="preserve">
</v>
      </c>
      <c r="T67" s="39" t="str">
        <f>Division!DB69</f>
        <v>N&lt;5
N&lt;5</v>
      </c>
      <c r="U67" s="39" t="str">
        <f>Division!DG69</f>
        <v xml:space="preserve">
</v>
      </c>
      <c r="V67" s="39" t="str">
        <f>Division!DL69</f>
        <v>+
large</v>
      </c>
      <c r="W67" s="39" t="str">
        <f>Division!DQ69</f>
        <v>-
small</v>
      </c>
      <c r="X67" s="39" t="str">
        <f>Division!DV69</f>
        <v xml:space="preserve">
</v>
      </c>
      <c r="Y67" s="39" t="str">
        <f>Division!EA69</f>
        <v xml:space="preserve">
</v>
      </c>
      <c r="Z67" s="39" t="str">
        <f>Division!EF69</f>
        <v xml:space="preserve">
</v>
      </c>
      <c r="AA67" s="39" t="str">
        <f>Division!EK69</f>
        <v>+
small</v>
      </c>
    </row>
    <row r="68" spans="1:27" ht="13.5" customHeight="1" x14ac:dyDescent="0.25">
      <c r="A68" s="13" t="s">
        <v>150</v>
      </c>
      <c r="B68" s="13" t="s">
        <v>151</v>
      </c>
      <c r="C68" s="24">
        <f t="shared" si="1"/>
        <v>-0.2611534276387375</v>
      </c>
      <c r="D68" s="4">
        <f>Division!C70</f>
        <v>3.29</v>
      </c>
      <c r="E68" s="4">
        <f>Division!D70</f>
        <v>1.0129999999999999</v>
      </c>
      <c r="F68" s="4">
        <f>Division!F70</f>
        <v>3.53</v>
      </c>
      <c r="G68" s="4">
        <f>Division!G70</f>
        <v>0.91900000000000004</v>
      </c>
      <c r="H68" s="62">
        <f t="shared" si="0"/>
        <v>-0.2611534276387375</v>
      </c>
      <c r="I68" s="62"/>
      <c r="J68" s="39" t="str">
        <f>Division!BS70</f>
        <v>pre-ten
large</v>
      </c>
      <c r="K68" s="39" t="str">
        <f>Division!BX70</f>
        <v>tenured
small</v>
      </c>
      <c r="L68" s="39" t="str">
        <f>Division!CC70</f>
        <v>assoc
moderate</v>
      </c>
      <c r="M68" s="39" t="str">
        <f>Division!CH70</f>
        <v xml:space="preserve">men
</v>
      </c>
      <c r="N68" s="39" t="str">
        <f>Division!CM70</f>
        <v>white
small</v>
      </c>
      <c r="P68" s="13" t="s">
        <v>150</v>
      </c>
      <c r="Q68" s="13" t="s">
        <v>151</v>
      </c>
      <c r="R68" s="39" t="str">
        <f>Division!CR70</f>
        <v>+
small</v>
      </c>
      <c r="S68" s="39" t="str">
        <f>Division!CW70</f>
        <v>+
large</v>
      </c>
      <c r="T68" s="39" t="str">
        <f>Division!DB70</f>
        <v>N&lt;5
N&lt;5</v>
      </c>
      <c r="U68" s="39" t="str">
        <f>Division!DG70</f>
        <v>-
moderate</v>
      </c>
      <c r="V68" s="39" t="str">
        <f>Division!DL70</f>
        <v>N&lt;5
N&lt;5</v>
      </c>
      <c r="W68" s="39" t="str">
        <f>Division!DQ70</f>
        <v>+
small</v>
      </c>
      <c r="X68" s="39" t="str">
        <f>Division!DV70</f>
        <v>+
large</v>
      </c>
      <c r="Y68" s="39" t="str">
        <f>Division!EA70</f>
        <v>-
moderate</v>
      </c>
      <c r="Z68" s="39" t="str">
        <f>Division!EF70</f>
        <v>+
small</v>
      </c>
      <c r="AA68" s="39" t="str">
        <f>Division!EK70</f>
        <v>-
moderate</v>
      </c>
    </row>
    <row r="69" spans="1:27" ht="13.5" customHeight="1" x14ac:dyDescent="0.25">
      <c r="A69" s="13" t="s">
        <v>152</v>
      </c>
      <c r="B69" s="21" t="s">
        <v>153</v>
      </c>
      <c r="C69" s="24">
        <f t="shared" si="1"/>
        <v>-0.38365304420350288</v>
      </c>
      <c r="D69" s="4">
        <f>Division!C71</f>
        <v>2.2400000000000002</v>
      </c>
      <c r="E69" s="4">
        <f>Division!D71</f>
        <v>0.98099999999999998</v>
      </c>
      <c r="F69" s="4">
        <f>Division!F71</f>
        <v>2.7</v>
      </c>
      <c r="G69" s="4">
        <f>Division!G71</f>
        <v>1.1990000000000001</v>
      </c>
      <c r="H69" s="62">
        <f t="shared" ref="H69:H132" si="2">IF(OR(C69&gt;0.1,C69&lt;-0.1),C69,"")</f>
        <v>-0.38365304420350288</v>
      </c>
      <c r="I69" s="62"/>
      <c r="J69" s="39" t="str">
        <f>Division!BS71</f>
        <v>N&lt;5
N&lt;5</v>
      </c>
      <c r="K69" s="39" t="str">
        <f>Division!BX71</f>
        <v>tenured
moderate</v>
      </c>
      <c r="L69" s="39" t="str">
        <f>Division!CC71</f>
        <v>assoc
large</v>
      </c>
      <c r="M69" s="39" t="str">
        <f>Division!CH71</f>
        <v>men
large</v>
      </c>
      <c r="N69" s="39" t="str">
        <f>Division!CM71</f>
        <v xml:space="preserve">
</v>
      </c>
      <c r="P69" s="13" t="s">
        <v>152</v>
      </c>
      <c r="Q69" s="21" t="s">
        <v>153</v>
      </c>
      <c r="R69" s="39" t="str">
        <f>Division!CR71</f>
        <v>+
large</v>
      </c>
      <c r="S69" s="39" t="str">
        <f>Division!CW71</f>
        <v>+
large</v>
      </c>
      <c r="T69" s="39" t="str">
        <f>Division!DB71</f>
        <v>N&lt;5
N&lt;5</v>
      </c>
      <c r="U69" s="39" t="str">
        <f>Division!DG71</f>
        <v>+
moderate</v>
      </c>
      <c r="V69" s="39" t="str">
        <f>Division!DL71</f>
        <v>+
large</v>
      </c>
      <c r="W69" s="39" t="str">
        <f>Division!DQ71</f>
        <v>+
moderate</v>
      </c>
      <c r="X69" s="39" t="str">
        <f>Division!DV71</f>
        <v>+
large</v>
      </c>
      <c r="Y69" s="39" t="str">
        <f>Division!EA71</f>
        <v>+
moderate</v>
      </c>
      <c r="Z69" s="39" t="str">
        <f>Division!EF71</f>
        <v>+
large</v>
      </c>
      <c r="AA69" s="39" t="str">
        <f>Division!EK71</f>
        <v>+
moderate</v>
      </c>
    </row>
    <row r="70" spans="1:27" s="31" customFormat="1" ht="13.5" customHeight="1" x14ac:dyDescent="0.25">
      <c r="A70" s="15"/>
      <c r="B70" s="16" t="s">
        <v>154</v>
      </c>
      <c r="C70" s="47">
        <f t="shared" ref="C70:C133" si="3">IF(D70="N&lt;5","N&lt;5",IF(F70="N&lt;5","N&lt;5",((D70-F70)/G70)))</f>
        <v>9.8774869741898141E-2</v>
      </c>
      <c r="D70" s="10">
        <f>Division!C72</f>
        <v>2.6278000000000001</v>
      </c>
      <c r="E70" s="10">
        <f>Division!D72</f>
        <v>0.88100999999999996</v>
      </c>
      <c r="F70" s="10">
        <f>Division!F72</f>
        <v>2.5295999999999998</v>
      </c>
      <c r="G70" s="10">
        <f>Division!G72</f>
        <v>0.99417999999999995</v>
      </c>
      <c r="H70" s="68" t="str">
        <f t="shared" si="2"/>
        <v/>
      </c>
      <c r="I70" s="68"/>
      <c r="J70" s="45" t="str">
        <f>Division!BS72</f>
        <v>N&lt;5
N&lt;5</v>
      </c>
      <c r="K70" s="45" t="str">
        <f>Division!BX72</f>
        <v>tenured
small</v>
      </c>
      <c r="L70" s="45" t="str">
        <f>Division!CC72</f>
        <v xml:space="preserve">
</v>
      </c>
      <c r="M70" s="45" t="str">
        <f>Division!CH72</f>
        <v>men
moderate</v>
      </c>
      <c r="N70" s="45" t="str">
        <f>Division!CM72</f>
        <v xml:space="preserve">
</v>
      </c>
      <c r="P70" s="49"/>
      <c r="Q70" s="16" t="s">
        <v>154</v>
      </c>
      <c r="R70" s="45" t="str">
        <f>Division!CR72</f>
        <v>-
small</v>
      </c>
      <c r="S70" s="45" t="str">
        <f>Division!CW72</f>
        <v xml:space="preserve">
</v>
      </c>
      <c r="T70" s="45" t="str">
        <f>Division!DB72</f>
        <v>N&lt;5
N&lt;5</v>
      </c>
      <c r="U70" s="45" t="str">
        <f>Division!DG72</f>
        <v>-
large</v>
      </c>
      <c r="V70" s="45" t="str">
        <f>Division!DL72</f>
        <v>+
small</v>
      </c>
      <c r="W70" s="45" t="str">
        <f>Division!DQ72</f>
        <v>-
small</v>
      </c>
      <c r="X70" s="45" t="str">
        <f>Division!DV72</f>
        <v>+
small</v>
      </c>
      <c r="Y70" s="45" t="str">
        <f>Division!EA72</f>
        <v>-
moderate</v>
      </c>
      <c r="Z70" s="45" t="str">
        <f>Division!EF72</f>
        <v>-
small</v>
      </c>
      <c r="AA70" s="45" t="str">
        <f>Division!EK72</f>
        <v xml:space="preserve">
</v>
      </c>
    </row>
    <row r="71" spans="1:27" ht="13.5" customHeight="1" x14ac:dyDescent="0.25">
      <c r="A71" s="13" t="s">
        <v>155</v>
      </c>
      <c r="B71" s="13" t="s">
        <v>156</v>
      </c>
      <c r="C71" s="24">
        <f t="shared" si="3"/>
        <v>8.6880973066898431E-2</v>
      </c>
      <c r="D71" s="4">
        <f>Division!C73</f>
        <v>2.29</v>
      </c>
      <c r="E71" s="4">
        <f>Division!D73</f>
        <v>1.1819999999999999</v>
      </c>
      <c r="F71" s="4">
        <f>Division!F73</f>
        <v>2.19</v>
      </c>
      <c r="G71" s="4">
        <f>Division!G73</f>
        <v>1.151</v>
      </c>
      <c r="H71" s="62" t="str">
        <f t="shared" si="2"/>
        <v/>
      </c>
      <c r="I71" s="62"/>
      <c r="J71" s="39" t="str">
        <f>Division!BS73</f>
        <v>N&lt;5
N&lt;5</v>
      </c>
      <c r="K71" s="39" t="str">
        <f>Division!BX73</f>
        <v xml:space="preserve">
</v>
      </c>
      <c r="L71" s="39" t="str">
        <f>Division!CC73</f>
        <v>full
moderate</v>
      </c>
      <c r="M71" s="39" t="str">
        <f>Division!CH73</f>
        <v>men
small</v>
      </c>
      <c r="N71" s="39" t="str">
        <f>Division!CM73</f>
        <v>white
large</v>
      </c>
      <c r="P71" s="13" t="s">
        <v>155</v>
      </c>
      <c r="Q71" s="13" t="s">
        <v>156</v>
      </c>
      <c r="R71" s="39" t="str">
        <f>Division!CR73</f>
        <v>+
moderate</v>
      </c>
      <c r="S71" s="39" t="str">
        <f>Division!CW73</f>
        <v>+
moderate</v>
      </c>
      <c r="T71" s="39" t="str">
        <f>Division!DB73</f>
        <v>N&lt;5
N&lt;5</v>
      </c>
      <c r="U71" s="39" t="str">
        <f>Division!DG73</f>
        <v>+
moderate</v>
      </c>
      <c r="V71" s="39" t="str">
        <f>Division!DL73</f>
        <v>N&lt;5
N&lt;5</v>
      </c>
      <c r="W71" s="39" t="str">
        <f>Division!DQ73</f>
        <v>+
large</v>
      </c>
      <c r="X71" s="39" t="str">
        <f>Division!DV73</f>
        <v>+
large</v>
      </c>
      <c r="Y71" s="39" t="str">
        <f>Division!EA73</f>
        <v>+
moderate</v>
      </c>
      <c r="Z71" s="39" t="str">
        <f>Division!EF73</f>
        <v>+
large</v>
      </c>
      <c r="AA71" s="39" t="str">
        <f>Division!EK73</f>
        <v>+
moderate</v>
      </c>
    </row>
    <row r="72" spans="1:27" ht="13.5" customHeight="1" x14ac:dyDescent="0.25">
      <c r="A72" s="13" t="s">
        <v>157</v>
      </c>
      <c r="B72" s="13" t="s">
        <v>158</v>
      </c>
      <c r="C72" s="24">
        <f t="shared" si="3"/>
        <v>0.22518765638031693</v>
      </c>
      <c r="D72" s="4">
        <f>Division!C74</f>
        <v>2.82</v>
      </c>
      <c r="E72" s="4">
        <f>Division!D74</f>
        <v>1.097</v>
      </c>
      <c r="F72" s="4">
        <f>Division!F74</f>
        <v>2.5499999999999998</v>
      </c>
      <c r="G72" s="4">
        <f>Division!G74</f>
        <v>1.1990000000000001</v>
      </c>
      <c r="H72" s="62">
        <f t="shared" si="2"/>
        <v>0.22518765638031693</v>
      </c>
      <c r="I72" s="62"/>
      <c r="J72" s="39" t="str">
        <f>Division!BS74</f>
        <v>N&lt;5
N&lt;5</v>
      </c>
      <c r="K72" s="39" t="str">
        <f>Division!BX74</f>
        <v>tenured
large</v>
      </c>
      <c r="L72" s="39" t="str">
        <f>Division!CC74</f>
        <v>full
small</v>
      </c>
      <c r="M72" s="39" t="str">
        <f>Division!CH74</f>
        <v xml:space="preserve">
</v>
      </c>
      <c r="N72" s="39" t="str">
        <f>Division!CM74</f>
        <v>foc
small</v>
      </c>
      <c r="P72" s="13" t="s">
        <v>157</v>
      </c>
      <c r="Q72" s="13" t="s">
        <v>158</v>
      </c>
      <c r="R72" s="39" t="str">
        <f>Division!CR74</f>
        <v xml:space="preserve">
</v>
      </c>
      <c r="S72" s="39" t="str">
        <f>Division!CW74</f>
        <v>+
moderate</v>
      </c>
      <c r="T72" s="39" t="str">
        <f>Division!DB74</f>
        <v>N&lt;5
N&lt;5</v>
      </c>
      <c r="U72" s="39" t="str">
        <f>Division!DG74</f>
        <v>-
large</v>
      </c>
      <c r="V72" s="39" t="str">
        <f>Division!DL74</f>
        <v>N&lt;5
N&lt;5</v>
      </c>
      <c r="W72" s="39" t="str">
        <f>Division!DQ74</f>
        <v>+
small</v>
      </c>
      <c r="X72" s="39" t="str">
        <f>Division!DV74</f>
        <v xml:space="preserve">
</v>
      </c>
      <c r="Y72" s="39" t="str">
        <f>Division!EA74</f>
        <v>-
small</v>
      </c>
      <c r="Z72" s="39" t="str">
        <f>Division!EF74</f>
        <v>-
moderate</v>
      </c>
      <c r="AA72" s="39" t="str">
        <f>Division!EK74</f>
        <v>+
large</v>
      </c>
    </row>
    <row r="73" spans="1:27" ht="13.5" customHeight="1" x14ac:dyDescent="0.25">
      <c r="A73" s="13" t="s">
        <v>159</v>
      </c>
      <c r="B73" s="13" t="s">
        <v>160</v>
      </c>
      <c r="C73" s="24">
        <f t="shared" si="3"/>
        <v>-0.167644593461861</v>
      </c>
      <c r="D73" s="4">
        <f>Division!C75</f>
        <v>2.2799999999999998</v>
      </c>
      <c r="E73" s="4">
        <f>Division!D75</f>
        <v>1.3009999999999999</v>
      </c>
      <c r="F73" s="4">
        <f>Division!F75</f>
        <v>2.48</v>
      </c>
      <c r="G73" s="4">
        <f>Division!G75</f>
        <v>1.1930000000000001</v>
      </c>
      <c r="H73" s="62">
        <f t="shared" si="2"/>
        <v>-0.167644593461861</v>
      </c>
      <c r="I73" s="62"/>
      <c r="J73" s="39" t="str">
        <f>Division!BS75</f>
        <v>N&lt;5
N&lt;5</v>
      </c>
      <c r="K73" s="39" t="str">
        <f>Division!BX75</f>
        <v>ntt
small</v>
      </c>
      <c r="L73" s="39" t="str">
        <f>Division!CC75</f>
        <v xml:space="preserve">
</v>
      </c>
      <c r="M73" s="39" t="str">
        <f>Division!CH75</f>
        <v xml:space="preserve">
</v>
      </c>
      <c r="N73" s="39" t="str">
        <f>Division!CM75</f>
        <v>foc
small</v>
      </c>
      <c r="P73" s="13" t="s">
        <v>159</v>
      </c>
      <c r="Q73" s="13" t="s">
        <v>160</v>
      </c>
      <c r="R73" s="39" t="str">
        <f>Division!CR75</f>
        <v xml:space="preserve">
</v>
      </c>
      <c r="S73" s="39" t="str">
        <f>Division!CW75</f>
        <v xml:space="preserve">
</v>
      </c>
      <c r="T73" s="39" t="str">
        <f>Division!DB75</f>
        <v>N&lt;5
N&lt;5</v>
      </c>
      <c r="U73" s="39" t="str">
        <f>Division!DG75</f>
        <v>-
large</v>
      </c>
      <c r="V73" s="39" t="str">
        <f>Division!DL75</f>
        <v>+
small</v>
      </c>
      <c r="W73" s="39" t="str">
        <f>Division!DQ75</f>
        <v>-
small</v>
      </c>
      <c r="X73" s="39" t="str">
        <f>Division!DV75</f>
        <v>+
small</v>
      </c>
      <c r="Y73" s="39" t="str">
        <f>Division!EA75</f>
        <v>-
small</v>
      </c>
      <c r="Z73" s="39" t="str">
        <f>Division!EF75</f>
        <v xml:space="preserve">
</v>
      </c>
      <c r="AA73" s="39" t="str">
        <f>Division!EK75</f>
        <v>+
small</v>
      </c>
    </row>
    <row r="74" spans="1:27" ht="13.5" customHeight="1" x14ac:dyDescent="0.25">
      <c r="A74" s="13" t="s">
        <v>161</v>
      </c>
      <c r="B74" s="13" t="s">
        <v>162</v>
      </c>
      <c r="C74" s="24">
        <f t="shared" si="3"/>
        <v>0.27004909983633396</v>
      </c>
      <c r="D74" s="4">
        <f>Division!C76</f>
        <v>2.91</v>
      </c>
      <c r="E74" s="4">
        <f>Division!D76</f>
        <v>1.3080000000000001</v>
      </c>
      <c r="F74" s="4">
        <f>Division!F76</f>
        <v>2.58</v>
      </c>
      <c r="G74" s="4">
        <f>Division!G76</f>
        <v>1.222</v>
      </c>
      <c r="H74" s="62">
        <f t="shared" si="2"/>
        <v>0.27004909983633396</v>
      </c>
      <c r="I74" s="62"/>
      <c r="J74" s="39" t="str">
        <f>Division!BS76</f>
        <v>pre-ten
large</v>
      </c>
      <c r="K74" s="39" t="str">
        <f>Division!BX76</f>
        <v>ntt
small</v>
      </c>
      <c r="L74" s="39" t="str">
        <f>Division!CC76</f>
        <v xml:space="preserve">
</v>
      </c>
      <c r="M74" s="39" t="str">
        <f>Division!CH76</f>
        <v>men
small</v>
      </c>
      <c r="N74" s="39" t="str">
        <f>Division!CM76</f>
        <v>white
small</v>
      </c>
      <c r="P74" s="13" t="s">
        <v>161</v>
      </c>
      <c r="Q74" s="13" t="s">
        <v>162</v>
      </c>
      <c r="R74" s="39" t="str">
        <f>Division!CR76</f>
        <v>-
moderate</v>
      </c>
      <c r="S74" s="39" t="str">
        <f>Division!CW76</f>
        <v xml:space="preserve">-
</v>
      </c>
      <c r="T74" s="39" t="str">
        <f>Division!DB76</f>
        <v>N&lt;5
N&lt;5</v>
      </c>
      <c r="U74" s="39" t="str">
        <f>Division!DG76</f>
        <v>-
moderate</v>
      </c>
      <c r="V74" s="39" t="str">
        <f>Division!DL76</f>
        <v>+
small</v>
      </c>
      <c r="W74" s="39" t="str">
        <f>Division!DQ76</f>
        <v>-
large</v>
      </c>
      <c r="X74" s="39" t="str">
        <f>Division!DV76</f>
        <v>-
moderate</v>
      </c>
      <c r="Y74" s="39" t="str">
        <f>Division!EA76</f>
        <v>-
large</v>
      </c>
      <c r="Z74" s="39" t="str">
        <f>Division!EF76</f>
        <v>-
moderate</v>
      </c>
      <c r="AA74" s="39" t="str">
        <f>Division!EK76</f>
        <v>-
large</v>
      </c>
    </row>
    <row r="75" spans="1:27" ht="13.5" customHeight="1" x14ac:dyDescent="0.25">
      <c r="A75" s="13" t="s">
        <v>163</v>
      </c>
      <c r="B75" s="13" t="s">
        <v>164</v>
      </c>
      <c r="C75" s="24" t="str">
        <f t="shared" si="3"/>
        <v>N&lt;5</v>
      </c>
      <c r="D75" s="4" t="str">
        <f>Division!C77</f>
        <v>N&lt;5</v>
      </c>
      <c r="E75" s="4" t="str">
        <f>Division!D77</f>
        <v>N&lt;5</v>
      </c>
      <c r="F75" s="4">
        <f>Division!F77</f>
        <v>2.83</v>
      </c>
      <c r="G75" s="4">
        <f>Division!G77</f>
        <v>1.1240000000000001</v>
      </c>
      <c r="H75" s="69" t="str">
        <f t="shared" si="2"/>
        <v>N&lt;5</v>
      </c>
      <c r="I75" s="69"/>
      <c r="J75" s="39" t="str">
        <f>Division!BS77</f>
        <v>N&lt;5
N&lt;5</v>
      </c>
      <c r="K75" s="39" t="str">
        <f>Division!BX77</f>
        <v/>
      </c>
      <c r="L75" s="39" t="str">
        <f>Division!CC77</f>
        <v>N&lt;5
N&lt;5</v>
      </c>
      <c r="M75" s="39" t="str">
        <f>Division!CH77</f>
        <v>N&lt;5
N&lt;5</v>
      </c>
      <c r="N75" s="39" t="str">
        <f>Division!CM77</f>
        <v>N&lt;5
N&lt;5</v>
      </c>
      <c r="P75" s="13" t="s">
        <v>163</v>
      </c>
      <c r="Q75" s="13" t="s">
        <v>164</v>
      </c>
      <c r="R75" s="39" t="str">
        <f>Division!CR77</f>
        <v>N&lt;5
N&lt;5</v>
      </c>
      <c r="S75" s="39" t="str">
        <f>Division!CW77</f>
        <v>N&lt;5
N&lt;5</v>
      </c>
      <c r="T75" s="39" t="str">
        <f>Division!DB77</f>
        <v>N&lt;5
N&lt;5</v>
      </c>
      <c r="U75" s="39" t="str">
        <f>Division!DG77</f>
        <v>N&lt;5
N&lt;5</v>
      </c>
      <c r="V75" s="39" t="str">
        <f>Division!DL77</f>
        <v>N&lt;5
N&lt;5</v>
      </c>
      <c r="W75" s="39" t="str">
        <f>Division!DQ77</f>
        <v>N&lt;5
N&lt;5</v>
      </c>
      <c r="X75" s="39" t="str">
        <f>Division!DV77</f>
        <v>N&lt;5
N&lt;5</v>
      </c>
      <c r="Y75" s="39" t="str">
        <f>Division!EA77</f>
        <v>N&lt;5
N&lt;5</v>
      </c>
      <c r="Z75" s="39" t="str">
        <f>Division!EF77</f>
        <v>N&lt;5
N&lt;5</v>
      </c>
      <c r="AA75" s="39" t="str">
        <f>Division!EK77</f>
        <v>N&lt;5
N&lt;5</v>
      </c>
    </row>
    <row r="76" spans="1:27" ht="13.5" customHeight="1" x14ac:dyDescent="0.25">
      <c r="A76" s="13" t="s">
        <v>165</v>
      </c>
      <c r="B76" s="13" t="s">
        <v>166</v>
      </c>
      <c r="C76" s="24">
        <f t="shared" si="3"/>
        <v>-0.36753445635528326</v>
      </c>
      <c r="D76" s="4">
        <f>Division!C78</f>
        <v>2.2000000000000002</v>
      </c>
      <c r="E76" s="4">
        <f>Division!D78</f>
        <v>1.1830000000000001</v>
      </c>
      <c r="F76" s="4">
        <f>Division!F78</f>
        <v>2.68</v>
      </c>
      <c r="G76" s="4">
        <f>Division!G78</f>
        <v>1.306</v>
      </c>
      <c r="H76" s="62">
        <f t="shared" si="2"/>
        <v>-0.36753445635528326</v>
      </c>
      <c r="I76" s="62"/>
      <c r="J76" s="39" t="str">
        <f>Division!BS78</f>
        <v>N&lt;5
N&lt;5</v>
      </c>
      <c r="K76" s="39" t="str">
        <f>Division!BX78</f>
        <v>tenured
small</v>
      </c>
      <c r="L76" s="39" t="str">
        <f>Division!CC78</f>
        <v>assoc
small</v>
      </c>
      <c r="M76" s="39" t="str">
        <f>Division!CH78</f>
        <v>men
large</v>
      </c>
      <c r="N76" s="39" t="str">
        <f>Division!CM78</f>
        <v xml:space="preserve">
</v>
      </c>
      <c r="P76" s="13" t="s">
        <v>165</v>
      </c>
      <c r="Q76" s="13" t="s">
        <v>166</v>
      </c>
      <c r="R76" s="39" t="str">
        <f>Division!CR78</f>
        <v xml:space="preserve">
</v>
      </c>
      <c r="S76" s="39" t="str">
        <f>Division!CW78</f>
        <v xml:space="preserve">
</v>
      </c>
      <c r="T76" s="39" t="str">
        <f>Division!DB78</f>
        <v>N&lt;5
N&lt;5</v>
      </c>
      <c r="U76" s="39" t="str">
        <f>Division!DG78</f>
        <v>-
small</v>
      </c>
      <c r="V76" s="39" t="str">
        <f>Division!DL78</f>
        <v xml:space="preserve">
</v>
      </c>
      <c r="W76" s="39" t="str">
        <f>Division!DQ78</f>
        <v xml:space="preserve">
</v>
      </c>
      <c r="X76" s="39" t="str">
        <f>Division!DV78</f>
        <v>+
moderate</v>
      </c>
      <c r="Y76" s="39" t="str">
        <f>Division!EA78</f>
        <v xml:space="preserve">
</v>
      </c>
      <c r="Z76" s="39" t="str">
        <f>Division!EF78</f>
        <v xml:space="preserve">
</v>
      </c>
      <c r="AA76" s="39" t="str">
        <f>Division!EK78</f>
        <v xml:space="preserve">
</v>
      </c>
    </row>
    <row r="77" spans="1:27" s="31" customFormat="1" ht="13.5" customHeight="1" x14ac:dyDescent="0.25">
      <c r="A77" s="15"/>
      <c r="B77" s="16" t="s">
        <v>167</v>
      </c>
      <c r="C77" s="47">
        <f t="shared" si="3"/>
        <v>-0.13981889463275832</v>
      </c>
      <c r="D77" s="10">
        <f>Division!C79</f>
        <v>3.3946000000000001</v>
      </c>
      <c r="E77" s="10">
        <f>Division!D79</f>
        <v>0.85977999999999999</v>
      </c>
      <c r="F77" s="10">
        <f>Division!F79</f>
        <v>3.5154999999999998</v>
      </c>
      <c r="G77" s="10">
        <f>Division!G79</f>
        <v>0.86468999999999996</v>
      </c>
      <c r="H77" s="68">
        <f t="shared" si="2"/>
        <v>-0.13981889463275832</v>
      </c>
      <c r="I77" s="68"/>
      <c r="J77" s="45" t="str">
        <f>Division!BS79</f>
        <v>N&lt;5
N&lt;5</v>
      </c>
      <c r="K77" s="45" t="str">
        <f>Division!BX79</f>
        <v xml:space="preserve">
</v>
      </c>
      <c r="L77" s="45" t="str">
        <f>Division!CC79</f>
        <v>assoc
small</v>
      </c>
      <c r="M77" s="45" t="str">
        <f>Division!CH79</f>
        <v>men
small</v>
      </c>
      <c r="N77" s="45" t="str">
        <f>Division!CM79</f>
        <v>white
small</v>
      </c>
      <c r="P77" s="49"/>
      <c r="Q77" s="16" t="s">
        <v>167</v>
      </c>
      <c r="R77" s="45" t="str">
        <f>Division!CR79</f>
        <v xml:space="preserve">
</v>
      </c>
      <c r="S77" s="45" t="str">
        <f>Division!CW79</f>
        <v xml:space="preserve">
</v>
      </c>
      <c r="T77" s="45" t="str">
        <f>Division!DB79</f>
        <v>N&lt;5
N&lt;5</v>
      </c>
      <c r="U77" s="45" t="str">
        <f>Division!DG79</f>
        <v xml:space="preserve">
</v>
      </c>
      <c r="V77" s="45" t="str">
        <f>Division!DL79</f>
        <v>-
small</v>
      </c>
      <c r="W77" s="45" t="str">
        <f>Division!DQ79</f>
        <v xml:space="preserve">
</v>
      </c>
      <c r="X77" s="45" t="str">
        <f>Division!DV79</f>
        <v>+
small</v>
      </c>
      <c r="Y77" s="45" t="str">
        <f>Division!EA79</f>
        <v>-
small</v>
      </c>
      <c r="Z77" s="45" t="str">
        <f>Division!EF79</f>
        <v xml:space="preserve">
</v>
      </c>
      <c r="AA77" s="45" t="str">
        <f>Division!EK79</f>
        <v>-
moderate</v>
      </c>
    </row>
    <row r="78" spans="1:27" ht="13.5" customHeight="1" x14ac:dyDescent="0.25">
      <c r="A78" s="13" t="s">
        <v>168</v>
      </c>
      <c r="B78" s="13" t="s">
        <v>169</v>
      </c>
      <c r="C78" s="24">
        <f t="shared" si="3"/>
        <v>-0.1957295373665478</v>
      </c>
      <c r="D78" s="4">
        <f>Division!C80</f>
        <v>3.39</v>
      </c>
      <c r="E78" s="4">
        <f>Division!D80</f>
        <v>1.169</v>
      </c>
      <c r="F78" s="4">
        <f>Division!F80</f>
        <v>3.61</v>
      </c>
      <c r="G78" s="4">
        <f>Division!G80</f>
        <v>1.1240000000000001</v>
      </c>
      <c r="H78" s="62">
        <f t="shared" si="2"/>
        <v>-0.1957295373665478</v>
      </c>
      <c r="I78" s="62"/>
      <c r="J78" s="39" t="str">
        <f>Division!BS80</f>
        <v>N&lt;5
N&lt;5</v>
      </c>
      <c r="K78" s="39" t="str">
        <f>Division!BX80</f>
        <v>tenured
moderate</v>
      </c>
      <c r="L78" s="39" t="str">
        <f>Division!CC80</f>
        <v xml:space="preserve">
</v>
      </c>
      <c r="M78" s="39" t="str">
        <f>Division!CH80</f>
        <v>men
moderate</v>
      </c>
      <c r="N78" s="39" t="str">
        <f>Division!CM80</f>
        <v>white
large</v>
      </c>
      <c r="P78" s="13" t="s">
        <v>168</v>
      </c>
      <c r="Q78" s="13" t="s">
        <v>169</v>
      </c>
      <c r="R78" s="39" t="str">
        <f>Division!CR80</f>
        <v xml:space="preserve">
</v>
      </c>
      <c r="S78" s="39" t="str">
        <f>Division!CW80</f>
        <v>+
small</v>
      </c>
      <c r="T78" s="39" t="str">
        <f>Division!DB80</f>
        <v>N&lt;5
N&lt;5</v>
      </c>
      <c r="U78" s="39" t="str">
        <f>Division!DG80</f>
        <v xml:space="preserve">
</v>
      </c>
      <c r="V78" s="39" t="str">
        <f>Division!DL80</f>
        <v>+
small</v>
      </c>
      <c r="W78" s="39" t="str">
        <f>Division!DQ80</f>
        <v>+
small</v>
      </c>
      <c r="X78" s="39" t="str">
        <f>Division!DV80</f>
        <v>+
moderate</v>
      </c>
      <c r="Y78" s="39" t="str">
        <f>Division!EA80</f>
        <v xml:space="preserve">
</v>
      </c>
      <c r="Z78" s="39" t="str">
        <f>Division!EF80</f>
        <v>+
small</v>
      </c>
      <c r="AA78" s="39" t="str">
        <f>Division!EK80</f>
        <v>-
large</v>
      </c>
    </row>
    <row r="79" spans="1:27" ht="13.5" customHeight="1" x14ac:dyDescent="0.25">
      <c r="A79" s="13" t="s">
        <v>170</v>
      </c>
      <c r="B79" s="13" t="s">
        <v>171</v>
      </c>
      <c r="C79" s="24">
        <f t="shared" si="3"/>
        <v>0.15549076773566542</v>
      </c>
      <c r="D79" s="4">
        <f>Division!C81</f>
        <v>3.51</v>
      </c>
      <c r="E79" s="4">
        <f>Division!D81</f>
        <v>1.101</v>
      </c>
      <c r="F79" s="4">
        <f>Division!F81</f>
        <v>3.35</v>
      </c>
      <c r="G79" s="4">
        <f>Division!G81</f>
        <v>1.0289999999999999</v>
      </c>
      <c r="H79" s="62">
        <f t="shared" si="2"/>
        <v>0.15549076773566542</v>
      </c>
      <c r="I79" s="62"/>
      <c r="J79" s="39" t="str">
        <f>Division!BS81</f>
        <v>N&lt;5
N&lt;5</v>
      </c>
      <c r="K79" s="39" t="str">
        <f>Division!BX81</f>
        <v>ntt
small</v>
      </c>
      <c r="L79" s="39" t="str">
        <f>Division!CC81</f>
        <v>assoc
small</v>
      </c>
      <c r="M79" s="39" t="str">
        <f>Division!CH81</f>
        <v>men
small</v>
      </c>
      <c r="N79" s="39" t="str">
        <f>Division!CM81</f>
        <v>white
small</v>
      </c>
      <c r="P79" s="13" t="s">
        <v>170</v>
      </c>
      <c r="Q79" s="13" t="s">
        <v>171</v>
      </c>
      <c r="R79" s="39" t="str">
        <f>Division!CR81</f>
        <v>-
small</v>
      </c>
      <c r="S79" s="39" t="str">
        <f>Division!CW81</f>
        <v>-
small</v>
      </c>
      <c r="T79" s="39" t="str">
        <f>Division!DB81</f>
        <v>N&lt;5
N&lt;5</v>
      </c>
      <c r="U79" s="39" t="str">
        <f>Division!DG81</f>
        <v xml:space="preserve">
</v>
      </c>
      <c r="V79" s="39" t="str">
        <f>Division!DL81</f>
        <v>-
small</v>
      </c>
      <c r="W79" s="39" t="str">
        <f>Division!DQ81</f>
        <v>-
small</v>
      </c>
      <c r="X79" s="39" t="str">
        <f>Division!DV81</f>
        <v>-
small</v>
      </c>
      <c r="Y79" s="39" t="str">
        <f>Division!EA81</f>
        <v>-
moderate</v>
      </c>
      <c r="Z79" s="39" t="str">
        <f>Division!EF81</f>
        <v>-
small</v>
      </c>
      <c r="AA79" s="39" t="str">
        <f>Division!EK81</f>
        <v>-
large</v>
      </c>
    </row>
    <row r="80" spans="1:27" ht="13.5" customHeight="1" x14ac:dyDescent="0.25">
      <c r="A80" s="13" t="s">
        <v>172</v>
      </c>
      <c r="B80" s="13" t="s">
        <v>173</v>
      </c>
      <c r="C80" s="24">
        <f t="shared" si="3"/>
        <v>-0.29580152671755688</v>
      </c>
      <c r="D80" s="4">
        <f>Division!C82</f>
        <v>3.24</v>
      </c>
      <c r="E80" s="4">
        <f>Division!D82</f>
        <v>1.1439999999999999</v>
      </c>
      <c r="F80" s="4">
        <f>Division!F82</f>
        <v>3.55</v>
      </c>
      <c r="G80" s="4">
        <f>Division!G82</f>
        <v>1.048</v>
      </c>
      <c r="H80" s="62">
        <f t="shared" si="2"/>
        <v>-0.29580152671755688</v>
      </c>
      <c r="I80" s="62"/>
      <c r="J80" s="39" t="str">
        <f>Division!BS82</f>
        <v>N&lt;5
N&lt;5</v>
      </c>
      <c r="K80" s="39" t="str">
        <f>Division!BX82</f>
        <v>ntt
moderate</v>
      </c>
      <c r="L80" s="39" t="str">
        <f>Division!CC82</f>
        <v>assoc
small</v>
      </c>
      <c r="M80" s="39" t="str">
        <f>Division!CH82</f>
        <v>women
small</v>
      </c>
      <c r="N80" s="39" t="str">
        <f>Division!CM82</f>
        <v>foc
large</v>
      </c>
      <c r="P80" s="13" t="s">
        <v>172</v>
      </c>
      <c r="Q80" s="13" t="s">
        <v>173</v>
      </c>
      <c r="R80" s="39" t="str">
        <f>Division!CR82</f>
        <v xml:space="preserve">
</v>
      </c>
      <c r="S80" s="39" t="str">
        <f>Division!CW82</f>
        <v xml:space="preserve">
</v>
      </c>
      <c r="T80" s="39" t="str">
        <f>Division!DB82</f>
        <v>N&lt;5
N&lt;5</v>
      </c>
      <c r="U80" s="39" t="str">
        <f>Division!DG82</f>
        <v xml:space="preserve">
</v>
      </c>
      <c r="V80" s="39" t="str">
        <f>Division!DL82</f>
        <v>N&lt;5
N&lt;5</v>
      </c>
      <c r="W80" s="39" t="str">
        <f>Division!DQ82</f>
        <v xml:space="preserve">
</v>
      </c>
      <c r="X80" s="39" t="str">
        <f>Division!DV82</f>
        <v xml:space="preserve">
</v>
      </c>
      <c r="Y80" s="39" t="str">
        <f>Division!EA82</f>
        <v>+
small</v>
      </c>
      <c r="Z80" s="39" t="str">
        <f>Division!EF82</f>
        <v xml:space="preserve">
</v>
      </c>
      <c r="AA80" s="39" t="str">
        <f>Division!EK82</f>
        <v>+
small</v>
      </c>
    </row>
    <row r="81" spans="1:27" s="31" customFormat="1" ht="13.5" customHeight="1" x14ac:dyDescent="0.25">
      <c r="A81" s="15"/>
      <c r="B81" s="16" t="s">
        <v>174</v>
      </c>
      <c r="C81" s="47">
        <f t="shared" si="3"/>
        <v>0.22229818618767924</v>
      </c>
      <c r="D81" s="10">
        <f>Division!C83</f>
        <v>3.2597</v>
      </c>
      <c r="E81" s="10">
        <f>Division!D83</f>
        <v>0.94793000000000005</v>
      </c>
      <c r="F81" s="10">
        <f>Division!F83</f>
        <v>3.0451000000000001</v>
      </c>
      <c r="G81" s="10">
        <f>Division!G83</f>
        <v>0.96536999999999995</v>
      </c>
      <c r="H81" s="68">
        <f t="shared" si="2"/>
        <v>0.22229818618767924</v>
      </c>
      <c r="I81" s="68"/>
      <c r="J81" s="45" t="str">
        <f>Division!BS83</f>
        <v>N&lt;5
N&lt;5</v>
      </c>
      <c r="K81" s="45" t="str">
        <f>Division!BX83</f>
        <v>tenured
moderate</v>
      </c>
      <c r="L81" s="45" t="str">
        <f>Division!CC83</f>
        <v>assoc
small</v>
      </c>
      <c r="M81" s="45" t="str">
        <f>Division!CH83</f>
        <v>men
large</v>
      </c>
      <c r="N81" s="45" t="str">
        <f>Division!CM83</f>
        <v xml:space="preserve">
</v>
      </c>
      <c r="P81" s="49"/>
      <c r="Q81" s="16" t="s">
        <v>174</v>
      </c>
      <c r="R81" s="45" t="str">
        <f>Division!CR83</f>
        <v>-
small</v>
      </c>
      <c r="S81" s="45" t="str">
        <f>Division!CW83</f>
        <v xml:space="preserve">
</v>
      </c>
      <c r="T81" s="45" t="str">
        <f>Division!DB83</f>
        <v>N&lt;5
N&lt;5</v>
      </c>
      <c r="U81" s="45" t="str">
        <f>Division!DG83</f>
        <v>-
moderate</v>
      </c>
      <c r="V81" s="45" t="str">
        <f>Division!DL83</f>
        <v>+
small</v>
      </c>
      <c r="W81" s="45" t="str">
        <f>Division!DQ83</f>
        <v xml:space="preserve">
</v>
      </c>
      <c r="X81" s="45" t="str">
        <f>Division!DV83</f>
        <v>+
small</v>
      </c>
      <c r="Y81" s="45" t="str">
        <f>Division!EA83</f>
        <v>-
large</v>
      </c>
      <c r="Z81" s="45" t="str">
        <f>Division!EF83</f>
        <v>-
small</v>
      </c>
      <c r="AA81" s="45" t="str">
        <f>Division!EK83</f>
        <v>-
small</v>
      </c>
    </row>
    <row r="82" spans="1:27" ht="13.5" customHeight="1" x14ac:dyDescent="0.25">
      <c r="A82" s="13" t="s">
        <v>175</v>
      </c>
      <c r="B82" s="13" t="s">
        <v>176</v>
      </c>
      <c r="C82" s="24">
        <f t="shared" si="3"/>
        <v>-2.4691358024691197E-2</v>
      </c>
      <c r="D82" s="4">
        <f>Division!C84</f>
        <v>3.73</v>
      </c>
      <c r="E82" s="4">
        <f>Division!D84</f>
        <v>1.353</v>
      </c>
      <c r="F82" s="4">
        <f>Division!F84</f>
        <v>3.76</v>
      </c>
      <c r="G82" s="4">
        <f>Division!G84</f>
        <v>1.2150000000000001</v>
      </c>
      <c r="H82" s="62" t="str">
        <f t="shared" si="2"/>
        <v/>
      </c>
      <c r="I82" s="62"/>
      <c r="J82" s="39" t="str">
        <f>Division!BS84</f>
        <v>N&lt;5
N&lt;5</v>
      </c>
      <c r="K82" s="39" t="str">
        <f>Division!BX84</f>
        <v>tenured
moderate</v>
      </c>
      <c r="L82" s="39" t="str">
        <f>Division!CC84</f>
        <v xml:space="preserve">
</v>
      </c>
      <c r="M82" s="39" t="str">
        <f>Division!CH84</f>
        <v>men
large</v>
      </c>
      <c r="N82" s="39" t="str">
        <f>Division!CM84</f>
        <v>white
small</v>
      </c>
      <c r="P82" s="13" t="s">
        <v>175</v>
      </c>
      <c r="Q82" s="13" t="s">
        <v>176</v>
      </c>
      <c r="R82" s="39" t="str">
        <f>Division!CR84</f>
        <v>-
small</v>
      </c>
      <c r="S82" s="39" t="str">
        <f>Division!CW84</f>
        <v xml:space="preserve">
</v>
      </c>
      <c r="T82" s="39" t="str">
        <f>Division!DB84</f>
        <v>N&lt;5
N&lt;5</v>
      </c>
      <c r="U82" s="39" t="str">
        <f>Division!DG84</f>
        <v>-
moderate</v>
      </c>
      <c r="V82" s="39" t="str">
        <f>Division!DL84</f>
        <v>+
moderate</v>
      </c>
      <c r="W82" s="39" t="str">
        <f>Division!DQ84</f>
        <v>+
small</v>
      </c>
      <c r="X82" s="39" t="str">
        <f>Division!DV84</f>
        <v>+
small</v>
      </c>
      <c r="Y82" s="39" t="str">
        <f>Division!EA84</f>
        <v>-
moderate</v>
      </c>
      <c r="Z82" s="39" t="str">
        <f>Division!EF84</f>
        <v>-
small</v>
      </c>
      <c r="AA82" s="39" t="str">
        <f>Division!EK84</f>
        <v xml:space="preserve">-
</v>
      </c>
    </row>
    <row r="83" spans="1:27" ht="13.5" customHeight="1" x14ac:dyDescent="0.25">
      <c r="A83" s="13" t="s">
        <v>177</v>
      </c>
      <c r="B83" s="13" t="s">
        <v>178</v>
      </c>
      <c r="C83" s="24">
        <f t="shared" si="3"/>
        <v>0.35957240038872706</v>
      </c>
      <c r="D83" s="4">
        <f>Division!C85</f>
        <v>4</v>
      </c>
      <c r="E83" s="4">
        <f>Division!D85</f>
        <v>0.9</v>
      </c>
      <c r="F83" s="4">
        <f>Division!F85</f>
        <v>3.63</v>
      </c>
      <c r="G83" s="4">
        <f>Division!G85</f>
        <v>1.0289999999999999</v>
      </c>
      <c r="H83" s="62">
        <f t="shared" si="2"/>
        <v>0.35957240038872706</v>
      </c>
      <c r="I83" s="62"/>
      <c r="J83" s="39" t="str">
        <f>Division!BS85</f>
        <v>N&lt;5
N&lt;5</v>
      </c>
      <c r="K83" s="39" t="str">
        <f>Division!BX85</f>
        <v>tenured
small</v>
      </c>
      <c r="L83" s="39" t="str">
        <f>Division!CC85</f>
        <v>assoc
moderate</v>
      </c>
      <c r="M83" s="39" t="str">
        <f>Division!CH85</f>
        <v>men
small</v>
      </c>
      <c r="N83" s="39" t="str">
        <f>Division!CM85</f>
        <v xml:space="preserve">
</v>
      </c>
      <c r="P83" s="13" t="s">
        <v>177</v>
      </c>
      <c r="Q83" s="13" t="s">
        <v>178</v>
      </c>
      <c r="R83" s="39" t="str">
        <f>Division!CR85</f>
        <v>-
small</v>
      </c>
      <c r="S83" s="39" t="str">
        <f>Division!CW85</f>
        <v>-
small</v>
      </c>
      <c r="T83" s="39" t="str">
        <f>Division!DB85</f>
        <v>N&lt;5
N&lt;5</v>
      </c>
      <c r="U83" s="39" t="str">
        <f>Division!DG85</f>
        <v xml:space="preserve">
</v>
      </c>
      <c r="V83" s="39" t="str">
        <f>Division!DL85</f>
        <v>N&lt;5
N&lt;5</v>
      </c>
      <c r="W83" s="39" t="str">
        <f>Division!DQ85</f>
        <v>-
small</v>
      </c>
      <c r="X83" s="39" t="str">
        <f>Division!DV85</f>
        <v>-
small</v>
      </c>
      <c r="Y83" s="39" t="str">
        <f>Division!EA85</f>
        <v>-
moderate</v>
      </c>
      <c r="Z83" s="39" t="str">
        <f>Division!EF85</f>
        <v>-
moderate</v>
      </c>
      <c r="AA83" s="39" t="str">
        <f>Division!EK85</f>
        <v>+
moderate</v>
      </c>
    </row>
    <row r="84" spans="1:27" ht="13.5" customHeight="1" x14ac:dyDescent="0.25">
      <c r="A84" s="13" t="s">
        <v>179</v>
      </c>
      <c r="B84" s="13" t="s">
        <v>180</v>
      </c>
      <c r="C84" s="24">
        <f t="shared" si="3"/>
        <v>-0.16079632465543642</v>
      </c>
      <c r="D84" s="4">
        <f>Division!C86</f>
        <v>2.95</v>
      </c>
      <c r="E84" s="4">
        <f>Division!D86</f>
        <v>1.468</v>
      </c>
      <c r="F84" s="4">
        <f>Division!F86</f>
        <v>3.16</v>
      </c>
      <c r="G84" s="4">
        <f>Division!G86</f>
        <v>1.306</v>
      </c>
      <c r="H84" s="62">
        <f t="shared" si="2"/>
        <v>-0.16079632465543642</v>
      </c>
      <c r="I84" s="62"/>
      <c r="J84" s="39" t="str">
        <f>Division!BS86</f>
        <v>N&lt;5
N&lt;5</v>
      </c>
      <c r="K84" s="39" t="str">
        <f>Division!BX86</f>
        <v>ntt
large</v>
      </c>
      <c r="L84" s="39" t="str">
        <f>Division!CC86</f>
        <v>assoc
moderate</v>
      </c>
      <c r="M84" s="39" t="str">
        <f>Division!CH86</f>
        <v xml:space="preserve">
</v>
      </c>
      <c r="N84" s="39" t="str">
        <f>Division!CM86</f>
        <v>N&lt;5
N&lt;5</v>
      </c>
      <c r="P84" s="13" t="s">
        <v>179</v>
      </c>
      <c r="Q84" s="13" t="s">
        <v>180</v>
      </c>
      <c r="R84" s="39" t="str">
        <f>Division!CR86</f>
        <v xml:space="preserve">
</v>
      </c>
      <c r="S84" s="39" t="str">
        <f>Division!CW86</f>
        <v>+
small</v>
      </c>
      <c r="T84" s="39" t="str">
        <f>Division!DB86</f>
        <v>N&lt;5
N&lt;5</v>
      </c>
      <c r="U84" s="39" t="str">
        <f>Division!DG86</f>
        <v>N&lt;5
N&lt;5</v>
      </c>
      <c r="V84" s="39" t="str">
        <f>Division!DL86</f>
        <v>+
moderate</v>
      </c>
      <c r="W84" s="39" t="str">
        <f>Division!DQ86</f>
        <v xml:space="preserve">
</v>
      </c>
      <c r="X84" s="39" t="str">
        <f>Division!DV86</f>
        <v>+
small</v>
      </c>
      <c r="Y84" s="39" t="str">
        <f>Division!EA86</f>
        <v>-
small</v>
      </c>
      <c r="Z84" s="39" t="str">
        <f>Division!EF86</f>
        <v xml:space="preserve">
</v>
      </c>
      <c r="AA84" s="39" t="str">
        <f>Division!EK86</f>
        <v>N&lt;5
N&lt;5</v>
      </c>
    </row>
    <row r="85" spans="1:27" ht="13.5" customHeight="1" x14ac:dyDescent="0.25">
      <c r="A85" s="13" t="s">
        <v>181</v>
      </c>
      <c r="B85" s="13" t="s">
        <v>182</v>
      </c>
      <c r="C85" s="24">
        <f t="shared" si="3"/>
        <v>-0.20997375328084009</v>
      </c>
      <c r="D85" s="4">
        <f>Division!C87</f>
        <v>2.13</v>
      </c>
      <c r="E85" s="4">
        <f>Division!D87</f>
        <v>1.258</v>
      </c>
      <c r="F85" s="4">
        <f>Division!F87</f>
        <v>2.37</v>
      </c>
      <c r="G85" s="4">
        <f>Division!G87</f>
        <v>1.143</v>
      </c>
      <c r="H85" s="62">
        <f t="shared" si="2"/>
        <v>-0.20997375328084009</v>
      </c>
      <c r="I85" s="62"/>
      <c r="J85" s="39" t="str">
        <f>Division!BS87</f>
        <v>pre-ten
large</v>
      </c>
      <c r="K85" s="39" t="str">
        <f>Division!BX87</f>
        <v>ntt
large</v>
      </c>
      <c r="L85" s="39" t="str">
        <f>Division!CC87</f>
        <v xml:space="preserve">
</v>
      </c>
      <c r="M85" s="39" t="str">
        <f>Division!CH87</f>
        <v>men
small</v>
      </c>
      <c r="N85" s="39" t="str">
        <f>Division!CM87</f>
        <v>N&lt;5
N&lt;5</v>
      </c>
      <c r="P85" s="13" t="s">
        <v>181</v>
      </c>
      <c r="Q85" s="13" t="s">
        <v>182</v>
      </c>
      <c r="R85" s="39" t="str">
        <f>Division!CR87</f>
        <v>+
small</v>
      </c>
      <c r="S85" s="39" t="str">
        <f>Division!CW87</f>
        <v>+
small</v>
      </c>
      <c r="T85" s="39" t="str">
        <f>Division!DB87</f>
        <v>N&lt;5
N&lt;5</v>
      </c>
      <c r="U85" s="39" t="str">
        <f>Division!DG87</f>
        <v>N&lt;5
N&lt;5</v>
      </c>
      <c r="V85" s="39" t="str">
        <f>Division!DL87</f>
        <v>N&lt;5
N&lt;5</v>
      </c>
      <c r="W85" s="39" t="str">
        <f>Division!DQ87</f>
        <v>+
small</v>
      </c>
      <c r="X85" s="39" t="str">
        <f>Division!DV87</f>
        <v>+
large</v>
      </c>
      <c r="Y85" s="39" t="str">
        <f>Division!EA87</f>
        <v>-
large</v>
      </c>
      <c r="Z85" s="39" t="str">
        <f>Division!EF87</f>
        <v>+
small</v>
      </c>
      <c r="AA85" s="39" t="str">
        <f>Division!EK87</f>
        <v>N&lt;5
N&lt;5</v>
      </c>
    </row>
    <row r="86" spans="1:27" ht="13.5" customHeight="1" x14ac:dyDescent="0.25">
      <c r="A86" s="13" t="s">
        <v>183</v>
      </c>
      <c r="B86" s="13" t="s">
        <v>184</v>
      </c>
      <c r="C86" s="24">
        <f t="shared" si="3"/>
        <v>0.11680143755615444</v>
      </c>
      <c r="D86" s="4">
        <f>Division!C88</f>
        <v>2.44</v>
      </c>
      <c r="E86" s="4">
        <f>Division!D88</f>
        <v>1.252</v>
      </c>
      <c r="F86" s="4">
        <f>Division!F88</f>
        <v>2.31</v>
      </c>
      <c r="G86" s="4">
        <f>Division!G88</f>
        <v>1.113</v>
      </c>
      <c r="H86" s="62">
        <f t="shared" si="2"/>
        <v>0.11680143755615444</v>
      </c>
      <c r="I86" s="62"/>
      <c r="J86" s="39" t="str">
        <f>Division!BS88</f>
        <v>pre-ten
large</v>
      </c>
      <c r="K86" s="39" t="str">
        <f>Division!BX88</f>
        <v>ntt
small</v>
      </c>
      <c r="L86" s="39" t="str">
        <f>Division!CC88</f>
        <v>assoc
small</v>
      </c>
      <c r="M86" s="39" t="str">
        <f>Division!CH88</f>
        <v>women
moderate</v>
      </c>
      <c r="N86" s="39" t="str">
        <f>Division!CM88</f>
        <v>foc
small</v>
      </c>
      <c r="P86" s="13" t="s">
        <v>183</v>
      </c>
      <c r="Q86" s="13" t="s">
        <v>184</v>
      </c>
      <c r="R86" s="39" t="str">
        <f>Division!CR88</f>
        <v>-
small</v>
      </c>
      <c r="S86" s="39" t="str">
        <f>Division!CW88</f>
        <v>-
small</v>
      </c>
      <c r="T86" s="39" t="str">
        <f>Division!DB88</f>
        <v>N&lt;5
N&lt;5</v>
      </c>
      <c r="U86" s="39" t="str">
        <f>Division!DG88</f>
        <v>-
small</v>
      </c>
      <c r="V86" s="39" t="str">
        <f>Division!DL88</f>
        <v xml:space="preserve">
</v>
      </c>
      <c r="W86" s="39" t="str">
        <f>Division!DQ88</f>
        <v>-
moderate</v>
      </c>
      <c r="X86" s="39" t="str">
        <f>Division!DV88</f>
        <v>-
moderate</v>
      </c>
      <c r="Y86" s="39" t="str">
        <f>Division!EA88</f>
        <v>-
small</v>
      </c>
      <c r="Z86" s="39" t="str">
        <f>Division!EF88</f>
        <v>-
small</v>
      </c>
      <c r="AA86" s="39" t="str">
        <f>Division!EK88</f>
        <v>-
moderate</v>
      </c>
    </row>
    <row r="87" spans="1:27" ht="13.5" customHeight="1" x14ac:dyDescent="0.25">
      <c r="A87" s="13" t="s">
        <v>185</v>
      </c>
      <c r="B87" s="13" t="s">
        <v>186</v>
      </c>
      <c r="C87" s="24">
        <f t="shared" si="3"/>
        <v>-1.0405827263268132E-2</v>
      </c>
      <c r="D87" s="4">
        <f>Division!C89</f>
        <v>4.0599999999999996</v>
      </c>
      <c r="E87" s="4">
        <f>Division!D89</f>
        <v>0.98299999999999998</v>
      </c>
      <c r="F87" s="4">
        <f>Division!F89</f>
        <v>4.07</v>
      </c>
      <c r="G87" s="4">
        <f>Division!G89</f>
        <v>0.96099999999999997</v>
      </c>
      <c r="H87" s="62" t="str">
        <f t="shared" si="2"/>
        <v/>
      </c>
      <c r="I87" s="62"/>
      <c r="J87" s="39" t="str">
        <f>Division!BS89</f>
        <v>pre-ten
large</v>
      </c>
      <c r="K87" s="39" t="str">
        <f>Division!BX89</f>
        <v>tenured
moderate</v>
      </c>
      <c r="L87" s="39" t="str">
        <f>Division!CC89</f>
        <v xml:space="preserve">
</v>
      </c>
      <c r="M87" s="39" t="str">
        <f>Division!CH89</f>
        <v>women
large</v>
      </c>
      <c r="N87" s="39" t="str">
        <f>Division!CM89</f>
        <v>white
moderate</v>
      </c>
      <c r="P87" s="13" t="s">
        <v>185</v>
      </c>
      <c r="Q87" s="13" t="s">
        <v>186</v>
      </c>
      <c r="R87" s="39" t="str">
        <f>Division!CR89</f>
        <v xml:space="preserve">
</v>
      </c>
      <c r="S87" s="39" t="str">
        <f>Division!CW89</f>
        <v>+
moderate</v>
      </c>
      <c r="T87" s="39" t="str">
        <f>Division!DB89</f>
        <v>N&lt;5
N&lt;5</v>
      </c>
      <c r="U87" s="39" t="str">
        <f>Division!DG89</f>
        <v>-
moderate</v>
      </c>
      <c r="V87" s="39" t="str">
        <f>Division!DL89</f>
        <v>+
small</v>
      </c>
      <c r="W87" s="39" t="str">
        <f>Division!DQ89</f>
        <v>+
large</v>
      </c>
      <c r="X87" s="39" t="str">
        <f>Division!DV89</f>
        <v>-
small</v>
      </c>
      <c r="Y87" s="39" t="str">
        <f>Division!EA89</f>
        <v xml:space="preserve">
</v>
      </c>
      <c r="Z87" s="39" t="str">
        <f>Division!EF89</f>
        <v xml:space="preserve">
</v>
      </c>
      <c r="AA87" s="39" t="str">
        <f>Division!EK89</f>
        <v>-
moderate</v>
      </c>
    </row>
    <row r="88" spans="1:27" ht="13.5" customHeight="1" x14ac:dyDescent="0.25">
      <c r="A88" s="13" t="s">
        <v>187</v>
      </c>
      <c r="B88" s="13" t="s">
        <v>188</v>
      </c>
      <c r="C88" s="24">
        <f t="shared" si="3"/>
        <v>0.28708133971291894</v>
      </c>
      <c r="D88" s="4">
        <f>Division!C90</f>
        <v>4.54</v>
      </c>
      <c r="E88" s="4">
        <f>Division!D90</f>
        <v>0.73399999999999999</v>
      </c>
      <c r="F88" s="4">
        <f>Division!F90</f>
        <v>4.3</v>
      </c>
      <c r="G88" s="4">
        <f>Division!G90</f>
        <v>0.83599999999999997</v>
      </c>
      <c r="H88" s="62">
        <f t="shared" si="2"/>
        <v>0.28708133971291894</v>
      </c>
      <c r="I88" s="62"/>
      <c r="J88" s="39" t="str">
        <f>Division!BS90</f>
        <v>N&lt;5
N&lt;5</v>
      </c>
      <c r="K88" s="39" t="str">
        <f>Division!BX90</f>
        <v>tenured
moderate</v>
      </c>
      <c r="L88" s="39" t="str">
        <f>Division!CC90</f>
        <v>full
moderate</v>
      </c>
      <c r="M88" s="39" t="str">
        <f>Division!CH90</f>
        <v>men
moderate</v>
      </c>
      <c r="N88" s="39" t="str">
        <f>Division!CM90</f>
        <v>white
moderate</v>
      </c>
      <c r="P88" s="13" t="s">
        <v>187</v>
      </c>
      <c r="Q88" s="13" t="s">
        <v>188</v>
      </c>
      <c r="R88" s="39" t="str">
        <f>Division!CR90</f>
        <v>-
moderate</v>
      </c>
      <c r="S88" s="39" t="str">
        <f>Division!CW90</f>
        <v>-
moderate</v>
      </c>
      <c r="T88" s="39" t="str">
        <f>Division!DB90</f>
        <v>N&lt;5
N&lt;5</v>
      </c>
      <c r="U88" s="39" t="str">
        <f>Division!DG90</f>
        <v xml:space="preserve">
</v>
      </c>
      <c r="V88" s="39" t="str">
        <f>Division!DL90</f>
        <v>-
small</v>
      </c>
      <c r="W88" s="39" t="str">
        <f>Division!DQ90</f>
        <v>-
moderate</v>
      </c>
      <c r="X88" s="39" t="str">
        <f>Division!DV90</f>
        <v>-
small</v>
      </c>
      <c r="Y88" s="39" t="str">
        <f>Division!EA90</f>
        <v>-
moderate</v>
      </c>
      <c r="Z88" s="39" t="str">
        <f>Division!EF90</f>
        <v>-
moderate</v>
      </c>
      <c r="AA88" s="39" t="str">
        <f>Division!EK90</f>
        <v>-
moderate</v>
      </c>
    </row>
    <row r="89" spans="1:27" ht="13.5" customHeight="1" x14ac:dyDescent="0.25">
      <c r="A89" s="13" t="s">
        <v>189</v>
      </c>
      <c r="B89" s="13" t="s">
        <v>190</v>
      </c>
      <c r="C89" s="24">
        <f t="shared" si="3"/>
        <v>0.57199211045364851</v>
      </c>
      <c r="D89" s="4">
        <f>Division!C91</f>
        <v>4.3</v>
      </c>
      <c r="E89" s="4">
        <f>Division!D91</f>
        <v>0.67800000000000005</v>
      </c>
      <c r="F89" s="4">
        <f>Division!F91</f>
        <v>3.72</v>
      </c>
      <c r="G89" s="4">
        <f>Division!G91</f>
        <v>1.014</v>
      </c>
      <c r="H89" s="62">
        <f t="shared" si="2"/>
        <v>0.57199211045364851</v>
      </c>
      <c r="I89" s="62"/>
      <c r="J89" s="39" t="str">
        <f>Division!BS91</f>
        <v>N&lt;5
N&lt;5</v>
      </c>
      <c r="K89" s="39" t="str">
        <f>Division!BX91</f>
        <v>tenured
small</v>
      </c>
      <c r="L89" s="39" t="str">
        <f>Division!CC91</f>
        <v>full
moderate</v>
      </c>
      <c r="M89" s="39" t="str">
        <f>Division!CH91</f>
        <v>men
large</v>
      </c>
      <c r="N89" s="39" t="str">
        <f>Division!CM91</f>
        <v>foc
small</v>
      </c>
      <c r="P89" s="13" t="s">
        <v>189</v>
      </c>
      <c r="Q89" s="13" t="s">
        <v>190</v>
      </c>
      <c r="R89" s="39" t="str">
        <f>Division!CR91</f>
        <v>-
large</v>
      </c>
      <c r="S89" s="39" t="str">
        <f>Division!CW91</f>
        <v>-
large</v>
      </c>
      <c r="T89" s="39" t="str">
        <f>Division!DB91</f>
        <v>N&lt;5
N&lt;5</v>
      </c>
      <c r="U89" s="39" t="str">
        <f>Division!DG91</f>
        <v>-
moderate</v>
      </c>
      <c r="V89" s="39" t="str">
        <f>Division!DL91</f>
        <v>-
large</v>
      </c>
      <c r="W89" s="39" t="str">
        <f>Division!DQ91</f>
        <v>-
moderate</v>
      </c>
      <c r="X89" s="39" t="str">
        <f>Division!DV91</f>
        <v>-
moderate</v>
      </c>
      <c r="Y89" s="39" t="str">
        <f>Division!EA91</f>
        <v>-
large</v>
      </c>
      <c r="Z89" s="39" t="str">
        <f>Division!EF91</f>
        <v>-
large</v>
      </c>
      <c r="AA89" s="39" t="str">
        <f>Division!EK91</f>
        <v>-
small</v>
      </c>
    </row>
    <row r="90" spans="1:27" ht="13.5" customHeight="1" x14ac:dyDescent="0.25">
      <c r="A90" s="13" t="s">
        <v>191</v>
      </c>
      <c r="B90" s="13" t="s">
        <v>192</v>
      </c>
      <c r="C90" s="24">
        <f t="shared" si="3"/>
        <v>0.13748854262144813</v>
      </c>
      <c r="D90" s="4">
        <f>Division!C92</f>
        <v>3.92</v>
      </c>
      <c r="E90" s="4">
        <f>Division!D92</f>
        <v>1.038</v>
      </c>
      <c r="F90" s="4">
        <f>Division!F92</f>
        <v>3.77</v>
      </c>
      <c r="G90" s="4">
        <f>Division!G92</f>
        <v>1.091</v>
      </c>
      <c r="H90" s="62">
        <f t="shared" si="2"/>
        <v>0.13748854262144813</v>
      </c>
      <c r="I90" s="62"/>
      <c r="J90" s="39" t="str">
        <f>Division!BS92</f>
        <v>N&lt;5
N&lt;5</v>
      </c>
      <c r="K90" s="39" t="str">
        <f>Division!BX92</f>
        <v>tenured
small</v>
      </c>
      <c r="L90" s="39" t="str">
        <f>Division!CC92</f>
        <v>full
small</v>
      </c>
      <c r="M90" s="39" t="str">
        <f>Division!CH92</f>
        <v>men
large</v>
      </c>
      <c r="N90" s="39" t="str">
        <f>Division!CM92</f>
        <v>foc
large</v>
      </c>
      <c r="P90" s="13" t="s">
        <v>191</v>
      </c>
      <c r="Q90" s="13" t="s">
        <v>192</v>
      </c>
      <c r="R90" s="39" t="str">
        <f>Division!CR92</f>
        <v>-
small</v>
      </c>
      <c r="S90" s="39" t="str">
        <f>Division!CW92</f>
        <v>-
small</v>
      </c>
      <c r="T90" s="39" t="str">
        <f>Division!DB92</f>
        <v>N&lt;5
N&lt;5</v>
      </c>
      <c r="U90" s="39" t="str">
        <f>Division!DG92</f>
        <v>-
small</v>
      </c>
      <c r="V90" s="39" t="str">
        <f>Division!DL92</f>
        <v>-
moderate</v>
      </c>
      <c r="W90" s="39" t="str">
        <f>Division!DQ92</f>
        <v>-
small</v>
      </c>
      <c r="X90" s="39" t="str">
        <f>Division!DV92</f>
        <v xml:space="preserve">
</v>
      </c>
      <c r="Y90" s="39" t="str">
        <f>Division!EA92</f>
        <v>-
moderate</v>
      </c>
      <c r="Z90" s="39" t="str">
        <f>Division!EF92</f>
        <v>-
moderate</v>
      </c>
      <c r="AA90" s="39" t="str">
        <f>Division!EK92</f>
        <v>+
small</v>
      </c>
    </row>
    <row r="91" spans="1:27" ht="13.5" customHeight="1" x14ac:dyDescent="0.25">
      <c r="A91" s="13" t="s">
        <v>193</v>
      </c>
      <c r="B91" s="13" t="s">
        <v>194</v>
      </c>
      <c r="C91" s="24">
        <f t="shared" si="3"/>
        <v>-0.68702290076335815</v>
      </c>
      <c r="D91" s="4">
        <f>Division!C93</f>
        <v>3.39</v>
      </c>
      <c r="E91" s="4">
        <f>Division!D93</f>
        <v>1.202</v>
      </c>
      <c r="F91" s="4">
        <f>Division!F93</f>
        <v>4.0199999999999996</v>
      </c>
      <c r="G91" s="4">
        <f>Division!G93</f>
        <v>0.91700000000000004</v>
      </c>
      <c r="H91" s="62">
        <f t="shared" si="2"/>
        <v>-0.68702290076335815</v>
      </c>
      <c r="I91" s="62"/>
      <c r="J91" s="39" t="str">
        <f>Division!BS93</f>
        <v>N&lt;5
N&lt;5</v>
      </c>
      <c r="K91" s="39" t="str">
        <f>Division!BX93</f>
        <v>tenured
small</v>
      </c>
      <c r="L91" s="39" t="str">
        <f>Division!CC93</f>
        <v>assoc
large</v>
      </c>
      <c r="M91" s="39" t="str">
        <f>Division!CH93</f>
        <v>men
moderate</v>
      </c>
      <c r="N91" s="39" t="str">
        <f>Division!CM93</f>
        <v xml:space="preserve">
</v>
      </c>
      <c r="P91" s="13" t="s">
        <v>193</v>
      </c>
      <c r="Q91" s="13" t="s">
        <v>194</v>
      </c>
      <c r="R91" s="39" t="str">
        <f>Division!CR93</f>
        <v>+
small</v>
      </c>
      <c r="S91" s="39" t="str">
        <f>Division!CW93</f>
        <v>+
small</v>
      </c>
      <c r="T91" s="39" t="str">
        <f>Division!DB93</f>
        <v>N&lt;5
N&lt;5</v>
      </c>
      <c r="U91" s="39" t="str">
        <f>Division!DG93</f>
        <v xml:space="preserve">
</v>
      </c>
      <c r="V91" s="39" t="str">
        <f>Division!DL93</f>
        <v>N&lt;5
N&lt;5</v>
      </c>
      <c r="W91" s="39" t="str">
        <f>Division!DQ93</f>
        <v xml:space="preserve">
</v>
      </c>
      <c r="X91" s="39" t="str">
        <f>Division!DV93</f>
        <v>+
small</v>
      </c>
      <c r="Y91" s="39" t="str">
        <f>Division!EA93</f>
        <v>+
small</v>
      </c>
      <c r="Z91" s="39" t="str">
        <f>Division!EF93</f>
        <v xml:space="preserve">
</v>
      </c>
      <c r="AA91" s="39" t="str">
        <f>Division!EK93</f>
        <v>+
moderate</v>
      </c>
    </row>
    <row r="92" spans="1:27" ht="13.5" customHeight="1" x14ac:dyDescent="0.25">
      <c r="A92" s="13" t="s">
        <v>195</v>
      </c>
      <c r="B92" s="13" t="s">
        <v>196</v>
      </c>
      <c r="C92" s="24">
        <f t="shared" si="3"/>
        <v>-0.27295285359801458</v>
      </c>
      <c r="D92" s="4">
        <f>Division!C94</f>
        <v>2.4500000000000002</v>
      </c>
      <c r="E92" s="4">
        <f>Division!D94</f>
        <v>1.1279999999999999</v>
      </c>
      <c r="F92" s="4">
        <f>Division!F94</f>
        <v>2.78</v>
      </c>
      <c r="G92" s="4">
        <f>Division!G94</f>
        <v>1.2090000000000001</v>
      </c>
      <c r="H92" s="69">
        <f t="shared" si="2"/>
        <v>-0.27295285359801458</v>
      </c>
      <c r="I92" s="69"/>
      <c r="J92" s="39" t="str">
        <f>Division!BS94</f>
        <v/>
      </c>
      <c r="K92" s="39" t="str">
        <f>Division!BX94</f>
        <v/>
      </c>
      <c r="L92" s="39" t="str">
        <f>Division!CC94</f>
        <v/>
      </c>
      <c r="M92" s="39" t="str">
        <f>Division!CH94</f>
        <v>N&lt;5
N&lt;5</v>
      </c>
      <c r="N92" s="39" t="str">
        <f>Division!CM94</f>
        <v>N&lt;5
N&lt;5</v>
      </c>
      <c r="P92" s="13" t="s">
        <v>195</v>
      </c>
      <c r="Q92" s="13" t="s">
        <v>196</v>
      </c>
      <c r="R92" s="39" t="str">
        <f>Division!CR94</f>
        <v/>
      </c>
      <c r="S92" s="39" t="str">
        <f>Division!CW94</f>
        <v/>
      </c>
      <c r="T92" s="39" t="str">
        <f>Division!DB94</f>
        <v/>
      </c>
      <c r="U92" s="39" t="str">
        <f>Division!DG94</f>
        <v/>
      </c>
      <c r="V92" s="39" t="str">
        <f>Division!DL94</f>
        <v/>
      </c>
      <c r="W92" s="39" t="str">
        <f>Division!DQ94</f>
        <v/>
      </c>
      <c r="X92" s="39" t="str">
        <f>Division!DV94</f>
        <v>N&lt;5
N&lt;5</v>
      </c>
      <c r="Y92" s="39" t="str">
        <f>Division!EA94</f>
        <v/>
      </c>
      <c r="Z92" s="39" t="str">
        <f>Division!EF94</f>
        <v/>
      </c>
      <c r="AA92" s="39" t="str">
        <f>Division!EK94</f>
        <v>N&lt;5
N&lt;5</v>
      </c>
    </row>
    <row r="93" spans="1:27" ht="13.5" customHeight="1" x14ac:dyDescent="0.25">
      <c r="A93" s="13" t="s">
        <v>197</v>
      </c>
      <c r="B93" s="13" t="s">
        <v>198</v>
      </c>
      <c r="C93" s="24">
        <f t="shared" si="3"/>
        <v>-5.131964809384152E-2</v>
      </c>
      <c r="D93" s="4">
        <f>Division!C95</f>
        <v>2.6</v>
      </c>
      <c r="E93" s="4">
        <f>Division!D95</f>
        <v>1.19</v>
      </c>
      <c r="F93" s="4">
        <f>Division!F95</f>
        <v>2.67</v>
      </c>
      <c r="G93" s="4">
        <f>Division!G95</f>
        <v>1.3640000000000001</v>
      </c>
      <c r="H93" s="69" t="str">
        <f t="shared" si="2"/>
        <v/>
      </c>
      <c r="I93" s="69"/>
      <c r="J93" s="39" t="str">
        <f>Division!BS95</f>
        <v/>
      </c>
      <c r="K93" s="39" t="str">
        <f>Division!BX95</f>
        <v/>
      </c>
      <c r="L93" s="39" t="str">
        <f>Division!CC95</f>
        <v/>
      </c>
      <c r="M93" s="39" t="str">
        <f>Division!CH95</f>
        <v xml:space="preserve">
</v>
      </c>
      <c r="N93" s="39" t="str">
        <f>Division!CM95</f>
        <v>foc
small</v>
      </c>
      <c r="P93" s="13" t="s">
        <v>197</v>
      </c>
      <c r="Q93" s="13" t="s">
        <v>198</v>
      </c>
      <c r="R93" s="39" t="str">
        <f>Division!CR95</f>
        <v/>
      </c>
      <c r="S93" s="39" t="str">
        <f>Division!CW95</f>
        <v/>
      </c>
      <c r="T93" s="39" t="str">
        <f>Division!DB95</f>
        <v/>
      </c>
      <c r="U93" s="39" t="str">
        <f>Division!DG95</f>
        <v/>
      </c>
      <c r="V93" s="39" t="str">
        <f>Division!DL95</f>
        <v/>
      </c>
      <c r="W93" s="39" t="str">
        <f>Division!DQ95</f>
        <v/>
      </c>
      <c r="X93" s="39" t="str">
        <f>Division!DV95</f>
        <v/>
      </c>
      <c r="Y93" s="39" t="str">
        <f>Division!EA95</f>
        <v/>
      </c>
      <c r="Z93" s="39" t="str">
        <f>Division!EF95</f>
        <v/>
      </c>
      <c r="AA93" s="39" t="str">
        <f>Division!EK95</f>
        <v/>
      </c>
    </row>
    <row r="94" spans="1:27" ht="13.5" customHeight="1" x14ac:dyDescent="0.25">
      <c r="A94" s="13" t="s">
        <v>199</v>
      </c>
      <c r="B94" s="13" t="s">
        <v>200</v>
      </c>
      <c r="C94" s="24">
        <f t="shared" si="3"/>
        <v>-0.18628281117696882</v>
      </c>
      <c r="D94" s="4">
        <f>Division!C96</f>
        <v>3.34</v>
      </c>
      <c r="E94" s="4">
        <f>Division!D96</f>
        <v>1.1539999999999999</v>
      </c>
      <c r="F94" s="4">
        <f>Division!F96</f>
        <v>3.56</v>
      </c>
      <c r="G94" s="4">
        <f>Division!G96</f>
        <v>1.181</v>
      </c>
      <c r="H94" s="62">
        <f t="shared" si="2"/>
        <v>-0.18628281117696882</v>
      </c>
      <c r="I94" s="62"/>
      <c r="J94" s="39" t="str">
        <f>Division!BS96</f>
        <v>N&lt;5
N&lt;5</v>
      </c>
      <c r="K94" s="39" t="str">
        <f>Division!BX96</f>
        <v>tenured
moderate</v>
      </c>
      <c r="L94" s="39" t="str">
        <f>Division!CC96</f>
        <v/>
      </c>
      <c r="M94" s="39" t="str">
        <f>Division!CH96</f>
        <v>men
moderate</v>
      </c>
      <c r="N94" s="39" t="str">
        <f>Division!CM96</f>
        <v>white
large</v>
      </c>
      <c r="P94" s="13" t="s">
        <v>199</v>
      </c>
      <c r="Q94" s="13" t="s">
        <v>200</v>
      </c>
      <c r="R94" s="39" t="str">
        <f>Division!CR96</f>
        <v/>
      </c>
      <c r="S94" s="39" t="str">
        <f>Division!CW96</f>
        <v/>
      </c>
      <c r="T94" s="39" t="str">
        <f>Division!DB96</f>
        <v>N&lt;5
N&lt;5</v>
      </c>
      <c r="U94" s="39" t="str">
        <f>Division!DG96</f>
        <v/>
      </c>
      <c r="V94" s="39" t="str">
        <f>Division!DL96</f>
        <v/>
      </c>
      <c r="W94" s="39" t="str">
        <f>Division!DQ96</f>
        <v/>
      </c>
      <c r="X94" s="39" t="str">
        <f>Division!DV96</f>
        <v/>
      </c>
      <c r="Y94" s="39" t="str">
        <f>Division!EA96</f>
        <v/>
      </c>
      <c r="Z94" s="39" t="str">
        <f>Division!EF96</f>
        <v/>
      </c>
      <c r="AA94" s="39" t="str">
        <f>Division!EK96</f>
        <v/>
      </c>
    </row>
    <row r="95" spans="1:27" s="31" customFormat="1" ht="13.5" customHeight="1" x14ac:dyDescent="0.25">
      <c r="A95" s="15"/>
      <c r="B95" s="16" t="s">
        <v>201</v>
      </c>
      <c r="C95" s="47" t="str">
        <f t="shared" si="3"/>
        <v>N&lt;5</v>
      </c>
      <c r="D95" s="10" t="str">
        <f>Division!C97</f>
        <v>N&lt;5</v>
      </c>
      <c r="E95" s="10" t="str">
        <f>Division!D97</f>
        <v>N&lt;5</v>
      </c>
      <c r="F95" s="10">
        <f>Division!F97</f>
        <v>3.1591999999999998</v>
      </c>
      <c r="G95" s="10">
        <f>Division!G97</f>
        <v>1.04348</v>
      </c>
      <c r="H95" s="70" t="str">
        <f t="shared" si="2"/>
        <v>N&lt;5</v>
      </c>
      <c r="I95" s="70"/>
      <c r="J95" s="45" t="str">
        <f>Division!BS97</f>
        <v>N&lt;5
N&lt;5</v>
      </c>
      <c r="K95" s="45" t="str">
        <f>Division!BX97</f>
        <v/>
      </c>
      <c r="L95" s="45" t="str">
        <f>Division!CC97</f>
        <v>N&lt;5
N&lt;5</v>
      </c>
      <c r="M95" s="45" t="str">
        <f>Division!CH97</f>
        <v>N&lt;5
N&lt;5</v>
      </c>
      <c r="N95" s="45" t="str">
        <f>Division!CM97</f>
        <v>N&lt;5
N&lt;5</v>
      </c>
      <c r="P95" s="49"/>
      <c r="Q95" s="16" t="s">
        <v>201</v>
      </c>
      <c r="R95" s="45" t="str">
        <f>Division!CR97</f>
        <v>N&lt;5
N&lt;5</v>
      </c>
      <c r="S95" s="45" t="str">
        <f>Division!CW97</f>
        <v>N&lt;5
N&lt;5</v>
      </c>
      <c r="T95" s="45" t="str">
        <f>Division!DB97</f>
        <v>N&lt;5
N&lt;5</v>
      </c>
      <c r="U95" s="45" t="str">
        <f>Division!DG97</f>
        <v>N&lt;5
N&lt;5</v>
      </c>
      <c r="V95" s="45" t="str">
        <f>Division!DL97</f>
        <v>N&lt;5
N&lt;5</v>
      </c>
      <c r="W95" s="45" t="str">
        <f>Division!DQ97</f>
        <v>N&lt;5
N&lt;5</v>
      </c>
      <c r="X95" s="45" t="str">
        <f>Division!DV97</f>
        <v>N&lt;5
N&lt;5</v>
      </c>
      <c r="Y95" s="45" t="str">
        <f>Division!EA97</f>
        <v>N&lt;5
N&lt;5</v>
      </c>
      <c r="Z95" s="45" t="str">
        <f>Division!EF97</f>
        <v>N&lt;5
N&lt;5</v>
      </c>
      <c r="AA95" s="45" t="str">
        <f>Division!EK97</f>
        <v>N&lt;5
N&lt;5</v>
      </c>
    </row>
    <row r="96" spans="1:27" ht="13.5" customHeight="1" x14ac:dyDescent="0.25">
      <c r="A96" s="13" t="s">
        <v>202</v>
      </c>
      <c r="B96" s="13" t="s">
        <v>203</v>
      </c>
      <c r="C96" s="24" t="str">
        <f t="shared" si="3"/>
        <v>N&lt;5</v>
      </c>
      <c r="D96" s="4" t="str">
        <f>Division!C98</f>
        <v>N&lt;5</v>
      </c>
      <c r="E96" s="4" t="str">
        <f>Division!D98</f>
        <v>N&lt;5</v>
      </c>
      <c r="F96" s="4">
        <f>Division!F98</f>
        <v>3.4</v>
      </c>
      <c r="G96" s="4">
        <f>Division!G98</f>
        <v>1.395</v>
      </c>
      <c r="H96" s="69" t="str">
        <f t="shared" si="2"/>
        <v>N&lt;5</v>
      </c>
      <c r="I96" s="69"/>
      <c r="J96" s="39" t="str">
        <f>Division!BS98</f>
        <v>N&lt;5
N&lt;5</v>
      </c>
      <c r="K96" s="39" t="str">
        <f>Division!BX98</f>
        <v/>
      </c>
      <c r="L96" s="39" t="str">
        <f>Division!CC98</f>
        <v>N&lt;5
N&lt;5</v>
      </c>
      <c r="M96" s="39" t="str">
        <f>Division!CH98</f>
        <v>N&lt;5
N&lt;5</v>
      </c>
      <c r="N96" s="39" t="str">
        <f>Division!CM98</f>
        <v>N&lt;5
N&lt;5</v>
      </c>
      <c r="P96" s="13" t="s">
        <v>202</v>
      </c>
      <c r="Q96" s="13" t="s">
        <v>203</v>
      </c>
      <c r="R96" s="39" t="str">
        <f>Division!CR98</f>
        <v>N&lt;5
N&lt;5</v>
      </c>
      <c r="S96" s="39" t="str">
        <f>Division!CW98</f>
        <v>N&lt;5
N&lt;5</v>
      </c>
      <c r="T96" s="39" t="str">
        <f>Division!DB98</f>
        <v>N&lt;5
N&lt;5</v>
      </c>
      <c r="U96" s="39" t="str">
        <f>Division!DG98</f>
        <v>N&lt;5
N&lt;5</v>
      </c>
      <c r="V96" s="39" t="str">
        <f>Division!DL98</f>
        <v>N&lt;5
N&lt;5</v>
      </c>
      <c r="W96" s="39" t="str">
        <f>Division!DQ98</f>
        <v>N&lt;5
N&lt;5</v>
      </c>
      <c r="X96" s="39" t="str">
        <f>Division!DV98</f>
        <v>N&lt;5
N&lt;5</v>
      </c>
      <c r="Y96" s="39" t="str">
        <f>Division!EA98</f>
        <v>N&lt;5
N&lt;5</v>
      </c>
      <c r="Z96" s="39" t="str">
        <f>Division!EF98</f>
        <v>N&lt;5
N&lt;5</v>
      </c>
      <c r="AA96" s="39" t="str">
        <f>Division!EK98</f>
        <v>N&lt;5
N&lt;5</v>
      </c>
    </row>
    <row r="97" spans="1:27" ht="13.5" customHeight="1" x14ac:dyDescent="0.25">
      <c r="A97" s="13" t="s">
        <v>204</v>
      </c>
      <c r="B97" s="13" t="s">
        <v>205</v>
      </c>
      <c r="C97" s="24" t="str">
        <f t="shared" si="3"/>
        <v>N&lt;5</v>
      </c>
      <c r="D97" s="4" t="str">
        <f>Division!C99</f>
        <v>N&lt;5</v>
      </c>
      <c r="E97" s="4" t="str">
        <f>Division!D99</f>
        <v>N&lt;5</v>
      </c>
      <c r="F97" s="4">
        <f>Division!F99</f>
        <v>3.33</v>
      </c>
      <c r="G97" s="4">
        <f>Division!G99</f>
        <v>1.389</v>
      </c>
      <c r="H97" s="69" t="str">
        <f t="shared" si="2"/>
        <v>N&lt;5</v>
      </c>
      <c r="I97" s="69"/>
      <c r="J97" s="39" t="str">
        <f>Division!BS99</f>
        <v>N&lt;5
N&lt;5</v>
      </c>
      <c r="K97" s="39" t="str">
        <f>Division!BX99</f>
        <v/>
      </c>
      <c r="L97" s="39" t="str">
        <f>Division!CC99</f>
        <v>N&lt;5
N&lt;5</v>
      </c>
      <c r="M97" s="39" t="str">
        <f>Division!CH99</f>
        <v>N&lt;5
N&lt;5</v>
      </c>
      <c r="N97" s="39" t="str">
        <f>Division!CM99</f>
        <v>N&lt;5
N&lt;5</v>
      </c>
      <c r="P97" s="13" t="s">
        <v>204</v>
      </c>
      <c r="Q97" s="13" t="s">
        <v>205</v>
      </c>
      <c r="R97" s="39" t="str">
        <f>Division!CR99</f>
        <v>N&lt;5
N&lt;5</v>
      </c>
      <c r="S97" s="39" t="str">
        <f>Division!CW99</f>
        <v>N&lt;5
N&lt;5</v>
      </c>
      <c r="T97" s="39" t="str">
        <f>Division!DB99</f>
        <v>N&lt;5
N&lt;5</v>
      </c>
      <c r="U97" s="39" t="str">
        <f>Division!DG99</f>
        <v>N&lt;5
N&lt;5</v>
      </c>
      <c r="V97" s="39" t="str">
        <f>Division!DL99</f>
        <v>N&lt;5
N&lt;5</v>
      </c>
      <c r="W97" s="39" t="str">
        <f>Division!DQ99</f>
        <v>N&lt;5
N&lt;5</v>
      </c>
      <c r="X97" s="39" t="str">
        <f>Division!DV99</f>
        <v>N&lt;5
N&lt;5</v>
      </c>
      <c r="Y97" s="39" t="str">
        <f>Division!EA99</f>
        <v>N&lt;5
N&lt;5</v>
      </c>
      <c r="Z97" s="39" t="str">
        <f>Division!EF99</f>
        <v>N&lt;5
N&lt;5</v>
      </c>
      <c r="AA97" s="39" t="str">
        <f>Division!EK99</f>
        <v>N&lt;5
N&lt;5</v>
      </c>
    </row>
    <row r="98" spans="1:27" ht="13.5" customHeight="1" x14ac:dyDescent="0.25">
      <c r="A98" s="13" t="s">
        <v>206</v>
      </c>
      <c r="B98" s="13" t="s">
        <v>207</v>
      </c>
      <c r="C98" s="24" t="str">
        <f t="shared" si="3"/>
        <v>N&lt;5</v>
      </c>
      <c r="D98" s="4" t="str">
        <f>Division!C100</f>
        <v>N&lt;5</v>
      </c>
      <c r="E98" s="4" t="str">
        <f>Division!D100</f>
        <v>N&lt;5</v>
      </c>
      <c r="F98" s="4">
        <f>Division!F100</f>
        <v>2.9</v>
      </c>
      <c r="G98" s="4">
        <f>Division!G100</f>
        <v>1.276</v>
      </c>
      <c r="H98" s="69" t="str">
        <f t="shared" si="2"/>
        <v>N&lt;5</v>
      </c>
      <c r="I98" s="69"/>
      <c r="J98" s="39" t="str">
        <f>Division!BS100</f>
        <v>N&lt;5
N&lt;5</v>
      </c>
      <c r="K98" s="39" t="str">
        <f>Division!BX100</f>
        <v/>
      </c>
      <c r="L98" s="39" t="str">
        <f>Division!CC100</f>
        <v>N&lt;5
N&lt;5</v>
      </c>
      <c r="M98" s="39" t="str">
        <f>Division!CH100</f>
        <v>N&lt;5
N&lt;5</v>
      </c>
      <c r="N98" s="39" t="str">
        <f>Division!CM100</f>
        <v>N&lt;5
N&lt;5</v>
      </c>
      <c r="P98" s="13" t="s">
        <v>206</v>
      </c>
      <c r="Q98" s="13" t="s">
        <v>207</v>
      </c>
      <c r="R98" s="39" t="str">
        <f>Division!CR100</f>
        <v>N&lt;5
N&lt;5</v>
      </c>
      <c r="S98" s="39" t="str">
        <f>Division!CW100</f>
        <v>N&lt;5
N&lt;5</v>
      </c>
      <c r="T98" s="39" t="str">
        <f>Division!DB100</f>
        <v>N&lt;5
N&lt;5</v>
      </c>
      <c r="U98" s="39" t="str">
        <f>Division!DG100</f>
        <v>N&lt;5
N&lt;5</v>
      </c>
      <c r="V98" s="39" t="str">
        <f>Division!DL100</f>
        <v>N&lt;5
N&lt;5</v>
      </c>
      <c r="W98" s="39" t="str">
        <f>Division!DQ100</f>
        <v>N&lt;5
N&lt;5</v>
      </c>
      <c r="X98" s="39" t="str">
        <f>Division!DV100</f>
        <v>N&lt;5
N&lt;5</v>
      </c>
      <c r="Y98" s="39" t="str">
        <f>Division!EA100</f>
        <v>N&lt;5
N&lt;5</v>
      </c>
      <c r="Z98" s="39" t="str">
        <f>Division!EF100</f>
        <v>N&lt;5
N&lt;5</v>
      </c>
      <c r="AA98" s="39" t="str">
        <f>Division!EK100</f>
        <v>N&lt;5
N&lt;5</v>
      </c>
    </row>
    <row r="99" spans="1:27" ht="13.5" customHeight="1" x14ac:dyDescent="0.25">
      <c r="A99" s="13" t="s">
        <v>208</v>
      </c>
      <c r="B99" s="13" t="s">
        <v>209</v>
      </c>
      <c r="C99" s="24" t="str">
        <f t="shared" si="3"/>
        <v>N&lt;5</v>
      </c>
      <c r="D99" s="4" t="str">
        <f>Division!C101</f>
        <v>N&lt;5</v>
      </c>
      <c r="E99" s="4" t="str">
        <f>Division!D101</f>
        <v>N&lt;5</v>
      </c>
      <c r="F99" s="4">
        <f>Division!F101</f>
        <v>3.15</v>
      </c>
      <c r="G99" s="4">
        <f>Division!G101</f>
        <v>1.353</v>
      </c>
      <c r="H99" s="69" t="str">
        <f t="shared" si="2"/>
        <v>N&lt;5</v>
      </c>
      <c r="I99" s="69"/>
      <c r="J99" s="39" t="str">
        <f>Division!BS101</f>
        <v>N&lt;5
N&lt;5</v>
      </c>
      <c r="K99" s="39" t="str">
        <f>Division!BX101</f>
        <v/>
      </c>
      <c r="L99" s="39" t="str">
        <f>Division!CC101</f>
        <v>N&lt;5
N&lt;5</v>
      </c>
      <c r="M99" s="39" t="str">
        <f>Division!CH101</f>
        <v>N&lt;5
N&lt;5</v>
      </c>
      <c r="N99" s="39" t="str">
        <f>Division!CM101</f>
        <v>N&lt;5
N&lt;5</v>
      </c>
      <c r="P99" s="13" t="s">
        <v>208</v>
      </c>
      <c r="Q99" s="13" t="s">
        <v>209</v>
      </c>
      <c r="R99" s="39" t="str">
        <f>Division!CR101</f>
        <v>N&lt;5
N&lt;5</v>
      </c>
      <c r="S99" s="39" t="str">
        <f>Division!CW101</f>
        <v>N&lt;5
N&lt;5</v>
      </c>
      <c r="T99" s="39" t="str">
        <f>Division!DB101</f>
        <v>N&lt;5
N&lt;5</v>
      </c>
      <c r="U99" s="39" t="str">
        <f>Division!DG101</f>
        <v>N&lt;5
N&lt;5</v>
      </c>
      <c r="V99" s="39" t="str">
        <f>Division!DL101</f>
        <v>N&lt;5
N&lt;5</v>
      </c>
      <c r="W99" s="39" t="str">
        <f>Division!DQ101</f>
        <v>N&lt;5
N&lt;5</v>
      </c>
      <c r="X99" s="39" t="str">
        <f>Division!DV101</f>
        <v>N&lt;5
N&lt;5</v>
      </c>
      <c r="Y99" s="39" t="str">
        <f>Division!EA101</f>
        <v>N&lt;5
N&lt;5</v>
      </c>
      <c r="Z99" s="39" t="str">
        <f>Division!EF101</f>
        <v>N&lt;5
N&lt;5</v>
      </c>
      <c r="AA99" s="39" t="str">
        <f>Division!EK101</f>
        <v>N&lt;5
N&lt;5</v>
      </c>
    </row>
    <row r="100" spans="1:27" ht="13.5" customHeight="1" x14ac:dyDescent="0.25">
      <c r="A100" s="13" t="s">
        <v>210</v>
      </c>
      <c r="B100" s="13" t="s">
        <v>211</v>
      </c>
      <c r="C100" s="24" t="str">
        <f t="shared" si="3"/>
        <v>N&lt;5</v>
      </c>
      <c r="D100" s="4" t="str">
        <f>Division!C102</f>
        <v>N&lt;5</v>
      </c>
      <c r="E100" s="4" t="str">
        <f>Division!D102</f>
        <v>N&lt;5</v>
      </c>
      <c r="F100" s="4">
        <f>Division!F102</f>
        <v>3.19</v>
      </c>
      <c r="G100" s="4">
        <f>Division!G102</f>
        <v>1.173</v>
      </c>
      <c r="H100" s="69" t="str">
        <f t="shared" si="2"/>
        <v>N&lt;5</v>
      </c>
      <c r="I100" s="69"/>
      <c r="J100" s="39" t="str">
        <f>Division!BS102</f>
        <v>N&lt;5
N&lt;5</v>
      </c>
      <c r="K100" s="39" t="str">
        <f>Division!BX102</f>
        <v/>
      </c>
      <c r="L100" s="39" t="str">
        <f>Division!CC102</f>
        <v>N&lt;5
N&lt;5</v>
      </c>
      <c r="M100" s="39" t="str">
        <f>Division!CH102</f>
        <v>N&lt;5
N&lt;5</v>
      </c>
      <c r="N100" s="39" t="str">
        <f>Division!CM102</f>
        <v>N&lt;5
N&lt;5</v>
      </c>
      <c r="P100" s="13" t="s">
        <v>210</v>
      </c>
      <c r="Q100" s="13" t="s">
        <v>211</v>
      </c>
      <c r="R100" s="39" t="str">
        <f>Division!CR102</f>
        <v>N&lt;5
N&lt;5</v>
      </c>
      <c r="S100" s="39" t="str">
        <f>Division!CW102</f>
        <v>N&lt;5
N&lt;5</v>
      </c>
      <c r="T100" s="39" t="str">
        <f>Division!DB102</f>
        <v>N&lt;5
N&lt;5</v>
      </c>
      <c r="U100" s="39" t="str">
        <f>Division!DG102</f>
        <v>N&lt;5
N&lt;5</v>
      </c>
      <c r="V100" s="39" t="str">
        <f>Division!DL102</f>
        <v>N&lt;5
N&lt;5</v>
      </c>
      <c r="W100" s="39" t="str">
        <f>Division!DQ102</f>
        <v>N&lt;5
N&lt;5</v>
      </c>
      <c r="X100" s="39" t="str">
        <f>Division!DV102</f>
        <v>N&lt;5
N&lt;5</v>
      </c>
      <c r="Y100" s="39" t="str">
        <f>Division!EA102</f>
        <v>N&lt;5
N&lt;5</v>
      </c>
      <c r="Z100" s="39" t="str">
        <f>Division!EF102</f>
        <v>N&lt;5
N&lt;5</v>
      </c>
      <c r="AA100" s="39" t="str">
        <f>Division!EK102</f>
        <v>N&lt;5
N&lt;5</v>
      </c>
    </row>
    <row r="101" spans="1:27" ht="13.5" customHeight="1" x14ac:dyDescent="0.25">
      <c r="A101" s="13" t="s">
        <v>212</v>
      </c>
      <c r="B101" s="13" t="s">
        <v>213</v>
      </c>
      <c r="C101" s="24" t="str">
        <f t="shared" si="3"/>
        <v>N&lt;5</v>
      </c>
      <c r="D101" s="4" t="str">
        <f>Division!C103</f>
        <v>N&lt;5</v>
      </c>
      <c r="E101" s="4" t="str">
        <f>Division!D103</f>
        <v>N&lt;5</v>
      </c>
      <c r="F101" s="4">
        <f>Division!F103</f>
        <v>2.81</v>
      </c>
      <c r="G101" s="4">
        <f>Division!G103</f>
        <v>1.393</v>
      </c>
      <c r="H101" s="69" t="str">
        <f t="shared" si="2"/>
        <v>N&lt;5</v>
      </c>
      <c r="I101" s="69"/>
      <c r="J101" s="39" t="str">
        <f>Division!BS103</f>
        <v>N&lt;5
N&lt;5</v>
      </c>
      <c r="K101" s="39" t="str">
        <f>Division!BX103</f>
        <v/>
      </c>
      <c r="L101" s="39" t="str">
        <f>Division!CC103</f>
        <v>N&lt;5
N&lt;5</v>
      </c>
      <c r="M101" s="39" t="str">
        <f>Division!CH103</f>
        <v>N&lt;5
N&lt;5</v>
      </c>
      <c r="N101" s="39" t="str">
        <f>Division!CM103</f>
        <v>N&lt;5
N&lt;5</v>
      </c>
      <c r="P101" s="13" t="s">
        <v>212</v>
      </c>
      <c r="Q101" s="13" t="s">
        <v>213</v>
      </c>
      <c r="R101" s="39" t="str">
        <f>Division!CR103</f>
        <v>N&lt;5
N&lt;5</v>
      </c>
      <c r="S101" s="39" t="str">
        <f>Division!CW103</f>
        <v>N&lt;5
N&lt;5</v>
      </c>
      <c r="T101" s="39" t="str">
        <f>Division!DB103</f>
        <v>N&lt;5
N&lt;5</v>
      </c>
      <c r="U101" s="39" t="str">
        <f>Division!DG103</f>
        <v>N&lt;5
N&lt;5</v>
      </c>
      <c r="V101" s="39" t="str">
        <f>Division!DL103</f>
        <v>N&lt;5
N&lt;5</v>
      </c>
      <c r="W101" s="39" t="str">
        <f>Division!DQ103</f>
        <v>N&lt;5
N&lt;5</v>
      </c>
      <c r="X101" s="39" t="str">
        <f>Division!DV103</f>
        <v>N&lt;5
N&lt;5</v>
      </c>
      <c r="Y101" s="39" t="str">
        <f>Division!EA103</f>
        <v>N&lt;5
N&lt;5</v>
      </c>
      <c r="Z101" s="39" t="str">
        <f>Division!EF103</f>
        <v>N&lt;5
N&lt;5</v>
      </c>
      <c r="AA101" s="39" t="str">
        <f>Division!EK103</f>
        <v>N&lt;5
N&lt;5</v>
      </c>
    </row>
    <row r="102" spans="1:27" ht="13.5" customHeight="1" x14ac:dyDescent="0.25">
      <c r="A102" s="13" t="s">
        <v>214</v>
      </c>
      <c r="B102" s="13" t="s">
        <v>215</v>
      </c>
      <c r="C102" s="24" t="str">
        <f t="shared" si="3"/>
        <v>N&lt;5</v>
      </c>
      <c r="D102" s="4" t="str">
        <f>Division!C104</f>
        <v>N&lt;5</v>
      </c>
      <c r="E102" s="4" t="str">
        <f>Division!D104</f>
        <v>N&lt;5</v>
      </c>
      <c r="F102" s="4">
        <f>Division!F104</f>
        <v>3.26</v>
      </c>
      <c r="G102" s="4">
        <f>Division!G104</f>
        <v>1.0840000000000001</v>
      </c>
      <c r="H102" s="69" t="str">
        <f t="shared" si="2"/>
        <v>N&lt;5</v>
      </c>
      <c r="I102" s="69"/>
      <c r="J102" s="39" t="str">
        <f>Division!BS104</f>
        <v>N&lt;5
N&lt;5</v>
      </c>
      <c r="K102" s="39" t="str">
        <f>Division!BX104</f>
        <v/>
      </c>
      <c r="L102" s="39" t="str">
        <f>Division!CC104</f>
        <v>N&lt;5
N&lt;5</v>
      </c>
      <c r="M102" s="39" t="str">
        <f>Division!CH104</f>
        <v>N&lt;5
N&lt;5</v>
      </c>
      <c r="N102" s="39" t="str">
        <f>Division!CM104</f>
        <v>N&lt;5
N&lt;5</v>
      </c>
      <c r="P102" s="13" t="s">
        <v>214</v>
      </c>
      <c r="Q102" s="13" t="s">
        <v>215</v>
      </c>
      <c r="R102" s="39" t="str">
        <f>Division!CR104</f>
        <v>N&lt;5
N&lt;5</v>
      </c>
      <c r="S102" s="39" t="str">
        <f>Division!CW104</f>
        <v>N&lt;5
N&lt;5</v>
      </c>
      <c r="T102" s="39" t="str">
        <f>Division!DB104</f>
        <v>N&lt;5
N&lt;5</v>
      </c>
      <c r="U102" s="39" t="str">
        <f>Division!DG104</f>
        <v>N&lt;5
N&lt;5</v>
      </c>
      <c r="V102" s="39" t="str">
        <f>Division!DL104</f>
        <v>N&lt;5
N&lt;5</v>
      </c>
      <c r="W102" s="39" t="str">
        <f>Division!DQ104</f>
        <v>N&lt;5
N&lt;5</v>
      </c>
      <c r="X102" s="39" t="str">
        <f>Division!DV104</f>
        <v>N&lt;5
N&lt;5</v>
      </c>
      <c r="Y102" s="39" t="str">
        <f>Division!EA104</f>
        <v>N&lt;5
N&lt;5</v>
      </c>
      <c r="Z102" s="39" t="str">
        <f>Division!EF104</f>
        <v>N&lt;5
N&lt;5</v>
      </c>
      <c r="AA102" s="39" t="str">
        <f>Division!EK104</f>
        <v>N&lt;5
N&lt;5</v>
      </c>
    </row>
    <row r="103" spans="1:27" s="31" customFormat="1" ht="13.5" customHeight="1" x14ac:dyDescent="0.25">
      <c r="A103" s="15"/>
      <c r="B103" s="16" t="s">
        <v>216</v>
      </c>
      <c r="C103" s="47" t="str">
        <f t="shared" si="3"/>
        <v>N&lt;5</v>
      </c>
      <c r="D103" s="10" t="str">
        <f>Division!C105</f>
        <v>N&lt;5</v>
      </c>
      <c r="E103" s="10" t="str">
        <f>Division!D105</f>
        <v>N&lt;5</v>
      </c>
      <c r="F103" s="10">
        <f>Division!F105</f>
        <v>3.073</v>
      </c>
      <c r="G103" s="10">
        <f>Division!G105</f>
        <v>0.99155000000000004</v>
      </c>
      <c r="H103" s="70" t="str">
        <f t="shared" si="2"/>
        <v>N&lt;5</v>
      </c>
      <c r="I103" s="70"/>
      <c r="J103" s="45" t="str">
        <f>Division!BS105</f>
        <v>N&lt;5
N&lt;5</v>
      </c>
      <c r="K103" s="45" t="str">
        <f>Division!BX105</f>
        <v/>
      </c>
      <c r="L103" s="45" t="str">
        <f>Division!CC105</f>
        <v>N&lt;5
N&lt;5</v>
      </c>
      <c r="M103" s="45" t="str">
        <f>Division!CH105</f>
        <v>N&lt;5
N&lt;5</v>
      </c>
      <c r="N103" s="45" t="str">
        <f>Division!CM105</f>
        <v>N&lt;5
N&lt;5</v>
      </c>
      <c r="P103" s="49"/>
      <c r="Q103" s="16" t="s">
        <v>216</v>
      </c>
      <c r="R103" s="45" t="str">
        <f>Division!CR105</f>
        <v>N&lt;5
N&lt;5</v>
      </c>
      <c r="S103" s="45" t="str">
        <f>Division!CW105</f>
        <v>N&lt;5
N&lt;5</v>
      </c>
      <c r="T103" s="45" t="str">
        <f>Division!DB105</f>
        <v>N&lt;5
N&lt;5</v>
      </c>
      <c r="U103" s="45" t="str">
        <f>Division!DG105</f>
        <v>N&lt;5
N&lt;5</v>
      </c>
      <c r="V103" s="45" t="str">
        <f>Division!DL105</f>
        <v>N&lt;5
N&lt;5</v>
      </c>
      <c r="W103" s="45" t="str">
        <f>Division!DQ105</f>
        <v>N&lt;5
N&lt;5</v>
      </c>
      <c r="X103" s="45" t="str">
        <f>Division!DV105</f>
        <v>N&lt;5
N&lt;5</v>
      </c>
      <c r="Y103" s="45" t="str">
        <f>Division!EA105</f>
        <v>N&lt;5
N&lt;5</v>
      </c>
      <c r="Z103" s="45" t="str">
        <f>Division!EF105</f>
        <v>N&lt;5
N&lt;5</v>
      </c>
      <c r="AA103" s="45" t="str">
        <f>Division!EK105</f>
        <v>N&lt;5
N&lt;5</v>
      </c>
    </row>
    <row r="104" spans="1:27" ht="13.5" customHeight="1" x14ac:dyDescent="0.25">
      <c r="A104" s="13" t="s">
        <v>217</v>
      </c>
      <c r="B104" s="13" t="s">
        <v>218</v>
      </c>
      <c r="C104" s="24" t="str">
        <f t="shared" si="3"/>
        <v>N&lt;5</v>
      </c>
      <c r="D104" s="4" t="str">
        <f>Division!C106</f>
        <v>N&lt;5</v>
      </c>
      <c r="E104" s="4" t="str">
        <f>Division!D106</f>
        <v>N&lt;5</v>
      </c>
      <c r="F104" s="4">
        <f>Division!F106</f>
        <v>3.45</v>
      </c>
      <c r="G104" s="4">
        <f>Division!G106</f>
        <v>1.2989999999999999</v>
      </c>
      <c r="H104" s="69" t="str">
        <f t="shared" si="2"/>
        <v>N&lt;5</v>
      </c>
      <c r="I104" s="69"/>
      <c r="J104" s="39" t="str">
        <f>Division!BS106</f>
        <v>N&lt;5
N&lt;5</v>
      </c>
      <c r="K104" s="39" t="str">
        <f>Division!BX106</f>
        <v/>
      </c>
      <c r="L104" s="39" t="str">
        <f>Division!CC106</f>
        <v>N&lt;5
N&lt;5</v>
      </c>
      <c r="M104" s="39" t="str">
        <f>Division!CH106</f>
        <v>N&lt;5
N&lt;5</v>
      </c>
      <c r="N104" s="39" t="str">
        <f>Division!CM106</f>
        <v>N&lt;5
N&lt;5</v>
      </c>
      <c r="P104" s="13" t="s">
        <v>217</v>
      </c>
      <c r="Q104" s="13" t="s">
        <v>218</v>
      </c>
      <c r="R104" s="39" t="str">
        <f>Division!CR106</f>
        <v>N&lt;5
N&lt;5</v>
      </c>
      <c r="S104" s="39" t="str">
        <f>Division!CW106</f>
        <v>N&lt;5
N&lt;5</v>
      </c>
      <c r="T104" s="39" t="str">
        <f>Division!DB106</f>
        <v>N&lt;5
N&lt;5</v>
      </c>
      <c r="U104" s="39" t="str">
        <f>Division!DG106</f>
        <v>N&lt;5
N&lt;5</v>
      </c>
      <c r="V104" s="39" t="str">
        <f>Division!DL106</f>
        <v>N&lt;5
N&lt;5</v>
      </c>
      <c r="W104" s="39" t="str">
        <f>Division!DQ106</f>
        <v>N&lt;5
N&lt;5</v>
      </c>
      <c r="X104" s="39" t="str">
        <f>Division!DV106</f>
        <v>N&lt;5
N&lt;5</v>
      </c>
      <c r="Y104" s="39" t="str">
        <f>Division!EA106</f>
        <v>N&lt;5
N&lt;5</v>
      </c>
      <c r="Z104" s="39" t="str">
        <f>Division!EF106</f>
        <v>N&lt;5
N&lt;5</v>
      </c>
      <c r="AA104" s="39" t="str">
        <f>Division!EK106</f>
        <v>N&lt;5
N&lt;5</v>
      </c>
    </row>
    <row r="105" spans="1:27" ht="13.5" customHeight="1" x14ac:dyDescent="0.25">
      <c r="A105" s="13" t="s">
        <v>219</v>
      </c>
      <c r="B105" s="13" t="s">
        <v>220</v>
      </c>
      <c r="C105" s="24" t="str">
        <f t="shared" si="3"/>
        <v>N&lt;5</v>
      </c>
      <c r="D105" s="4" t="str">
        <f>Division!C107</f>
        <v>N&lt;5</v>
      </c>
      <c r="E105" s="4" t="str">
        <f>Division!D107</f>
        <v>N&lt;5</v>
      </c>
      <c r="F105" s="4">
        <f>Division!F107</f>
        <v>3.68</v>
      </c>
      <c r="G105" s="4">
        <f>Division!G107</f>
        <v>1.0449999999999999</v>
      </c>
      <c r="H105" s="69" t="str">
        <f t="shared" si="2"/>
        <v>N&lt;5</v>
      </c>
      <c r="I105" s="69"/>
      <c r="J105" s="39" t="str">
        <f>Division!BS107</f>
        <v>N&lt;5
N&lt;5</v>
      </c>
      <c r="K105" s="39" t="str">
        <f>Division!BX107</f>
        <v/>
      </c>
      <c r="L105" s="39" t="str">
        <f>Division!CC107</f>
        <v>N&lt;5
N&lt;5</v>
      </c>
      <c r="M105" s="39" t="str">
        <f>Division!CH107</f>
        <v>N&lt;5
N&lt;5</v>
      </c>
      <c r="N105" s="39" t="str">
        <f>Division!CM107</f>
        <v>N&lt;5
N&lt;5</v>
      </c>
      <c r="P105" s="13" t="s">
        <v>219</v>
      </c>
      <c r="Q105" s="13" t="s">
        <v>220</v>
      </c>
      <c r="R105" s="39" t="str">
        <f>Division!CR107</f>
        <v>N&lt;5
N&lt;5</v>
      </c>
      <c r="S105" s="39" t="str">
        <f>Division!CW107</f>
        <v>N&lt;5
N&lt;5</v>
      </c>
      <c r="T105" s="39" t="str">
        <f>Division!DB107</f>
        <v>N&lt;5
N&lt;5</v>
      </c>
      <c r="U105" s="39" t="str">
        <f>Division!DG107</f>
        <v>N&lt;5
N&lt;5</v>
      </c>
      <c r="V105" s="39" t="str">
        <f>Division!DL107</f>
        <v>N&lt;5
N&lt;5</v>
      </c>
      <c r="W105" s="39" t="str">
        <f>Division!DQ107</f>
        <v>N&lt;5
N&lt;5</v>
      </c>
      <c r="X105" s="39" t="str">
        <f>Division!DV107</f>
        <v>N&lt;5
N&lt;5</v>
      </c>
      <c r="Y105" s="39" t="str">
        <f>Division!EA107</f>
        <v>N&lt;5
N&lt;5</v>
      </c>
      <c r="Z105" s="39" t="str">
        <f>Division!EF107</f>
        <v>N&lt;5
N&lt;5</v>
      </c>
      <c r="AA105" s="39" t="str">
        <f>Division!EK107</f>
        <v>N&lt;5
N&lt;5</v>
      </c>
    </row>
    <row r="106" spans="1:27" ht="13.5" customHeight="1" x14ac:dyDescent="0.25">
      <c r="A106" s="13" t="s">
        <v>221</v>
      </c>
      <c r="B106" s="13" t="s">
        <v>222</v>
      </c>
      <c r="C106" s="24" t="str">
        <f t="shared" si="3"/>
        <v>N&lt;5</v>
      </c>
      <c r="D106" s="4" t="str">
        <f>Division!C108</f>
        <v>N&lt;5</v>
      </c>
      <c r="E106" s="4" t="str">
        <f>Division!D108</f>
        <v>N&lt;5</v>
      </c>
      <c r="F106" s="4">
        <f>Division!F108</f>
        <v>2.91</v>
      </c>
      <c r="G106" s="4">
        <f>Division!G108</f>
        <v>1.294</v>
      </c>
      <c r="H106" s="69" t="str">
        <f t="shared" si="2"/>
        <v>N&lt;5</v>
      </c>
      <c r="I106" s="69"/>
      <c r="J106" s="39" t="str">
        <f>Division!BS108</f>
        <v>N&lt;5
N&lt;5</v>
      </c>
      <c r="K106" s="39" t="str">
        <f>Division!BX108</f>
        <v/>
      </c>
      <c r="L106" s="39" t="str">
        <f>Division!CC108</f>
        <v>N&lt;5
N&lt;5</v>
      </c>
      <c r="M106" s="39" t="str">
        <f>Division!CH108</f>
        <v>N&lt;5
N&lt;5</v>
      </c>
      <c r="N106" s="39" t="str">
        <f>Division!CM108</f>
        <v>N&lt;5
N&lt;5</v>
      </c>
      <c r="P106" s="13" t="s">
        <v>221</v>
      </c>
      <c r="Q106" s="13" t="s">
        <v>222</v>
      </c>
      <c r="R106" s="39" t="str">
        <f>Division!CR108</f>
        <v>N&lt;5
N&lt;5</v>
      </c>
      <c r="S106" s="39" t="str">
        <f>Division!CW108</f>
        <v>N&lt;5
N&lt;5</v>
      </c>
      <c r="T106" s="39" t="str">
        <f>Division!DB108</f>
        <v>N&lt;5
N&lt;5</v>
      </c>
      <c r="U106" s="39" t="str">
        <f>Division!DG108</f>
        <v>N&lt;5
N&lt;5</v>
      </c>
      <c r="V106" s="39" t="str">
        <f>Division!DL108</f>
        <v>N&lt;5
N&lt;5</v>
      </c>
      <c r="W106" s="39" t="str">
        <f>Division!DQ108</f>
        <v>N&lt;5
N&lt;5</v>
      </c>
      <c r="X106" s="39" t="str">
        <f>Division!DV108</f>
        <v>N&lt;5
N&lt;5</v>
      </c>
      <c r="Y106" s="39" t="str">
        <f>Division!EA108</f>
        <v>N&lt;5
N&lt;5</v>
      </c>
      <c r="Z106" s="39" t="str">
        <f>Division!EF108</f>
        <v>N&lt;5
N&lt;5</v>
      </c>
      <c r="AA106" s="39" t="str">
        <f>Division!EK108</f>
        <v>N&lt;5
N&lt;5</v>
      </c>
    </row>
    <row r="107" spans="1:27" ht="13.5" customHeight="1" x14ac:dyDescent="0.25">
      <c r="A107" s="13" t="s">
        <v>223</v>
      </c>
      <c r="B107" s="13" t="s">
        <v>224</v>
      </c>
      <c r="C107" s="24" t="str">
        <f t="shared" si="3"/>
        <v>N&lt;5</v>
      </c>
      <c r="D107" s="4" t="str">
        <f>Division!C109</f>
        <v>N&lt;5</v>
      </c>
      <c r="E107" s="4" t="str">
        <f>Division!D109</f>
        <v>N&lt;5</v>
      </c>
      <c r="F107" s="4">
        <f>Division!F109</f>
        <v>2.98</v>
      </c>
      <c r="G107" s="4">
        <f>Division!G109</f>
        <v>1.2070000000000001</v>
      </c>
      <c r="H107" s="69" t="str">
        <f t="shared" si="2"/>
        <v>N&lt;5</v>
      </c>
      <c r="I107" s="69"/>
      <c r="J107" s="39" t="str">
        <f>Division!BS109</f>
        <v>N&lt;5
N&lt;5</v>
      </c>
      <c r="K107" s="39" t="str">
        <f>Division!BX109</f>
        <v/>
      </c>
      <c r="L107" s="39" t="str">
        <f>Division!CC109</f>
        <v>N&lt;5
N&lt;5</v>
      </c>
      <c r="M107" s="39" t="str">
        <f>Division!CH109</f>
        <v>N&lt;5
N&lt;5</v>
      </c>
      <c r="N107" s="39" t="str">
        <f>Division!CM109</f>
        <v>N&lt;5
N&lt;5</v>
      </c>
      <c r="P107" s="13" t="s">
        <v>223</v>
      </c>
      <c r="Q107" s="13" t="s">
        <v>224</v>
      </c>
      <c r="R107" s="39" t="str">
        <f>Division!CR109</f>
        <v>N&lt;5
N&lt;5</v>
      </c>
      <c r="S107" s="39" t="str">
        <f>Division!CW109</f>
        <v>N&lt;5
N&lt;5</v>
      </c>
      <c r="T107" s="39" t="str">
        <f>Division!DB109</f>
        <v>N&lt;5
N&lt;5</v>
      </c>
      <c r="U107" s="39" t="str">
        <f>Division!DG109</f>
        <v>N&lt;5
N&lt;5</v>
      </c>
      <c r="V107" s="39" t="str">
        <f>Division!DL109</f>
        <v>N&lt;5
N&lt;5</v>
      </c>
      <c r="W107" s="39" t="str">
        <f>Division!DQ109</f>
        <v>N&lt;5
N&lt;5</v>
      </c>
      <c r="X107" s="39" t="str">
        <f>Division!DV109</f>
        <v>N&lt;5
N&lt;5</v>
      </c>
      <c r="Y107" s="39" t="str">
        <f>Division!EA109</f>
        <v>N&lt;5
N&lt;5</v>
      </c>
      <c r="Z107" s="39" t="str">
        <f>Division!EF109</f>
        <v>N&lt;5
N&lt;5</v>
      </c>
      <c r="AA107" s="39" t="str">
        <f>Division!EK109</f>
        <v>N&lt;5
N&lt;5</v>
      </c>
    </row>
    <row r="108" spans="1:27" ht="13.5" customHeight="1" x14ac:dyDescent="0.25">
      <c r="A108" s="13" t="s">
        <v>225</v>
      </c>
      <c r="B108" s="13" t="s">
        <v>226</v>
      </c>
      <c r="C108" s="24" t="str">
        <f t="shared" si="3"/>
        <v>N&lt;5</v>
      </c>
      <c r="D108" s="4" t="str">
        <f>Division!C110</f>
        <v>N&lt;5</v>
      </c>
      <c r="E108" s="4" t="str">
        <f>Division!D110</f>
        <v>N&lt;5</v>
      </c>
      <c r="F108" s="4">
        <f>Division!F110</f>
        <v>2.65</v>
      </c>
      <c r="G108" s="4">
        <f>Division!G110</f>
        <v>1.337</v>
      </c>
      <c r="H108" s="69" t="str">
        <f t="shared" si="2"/>
        <v>N&lt;5</v>
      </c>
      <c r="I108" s="69"/>
      <c r="J108" s="39" t="str">
        <f>Division!BS110</f>
        <v>N&lt;5
N&lt;5</v>
      </c>
      <c r="K108" s="39" t="str">
        <f>Division!BX110</f>
        <v/>
      </c>
      <c r="L108" s="39" t="str">
        <f>Division!CC110</f>
        <v>N&lt;5
N&lt;5</v>
      </c>
      <c r="M108" s="39" t="str">
        <f>Division!CH110</f>
        <v>N&lt;5
N&lt;5</v>
      </c>
      <c r="N108" s="39" t="str">
        <f>Division!CM110</f>
        <v>N&lt;5
N&lt;5</v>
      </c>
      <c r="P108" s="13" t="s">
        <v>225</v>
      </c>
      <c r="Q108" s="13" t="s">
        <v>226</v>
      </c>
      <c r="R108" s="39" t="str">
        <f>Division!CR110</f>
        <v>N&lt;5
N&lt;5</v>
      </c>
      <c r="S108" s="39" t="str">
        <f>Division!CW110</f>
        <v>N&lt;5
N&lt;5</v>
      </c>
      <c r="T108" s="39" t="str">
        <f>Division!DB110</f>
        <v>N&lt;5
N&lt;5</v>
      </c>
      <c r="U108" s="39" t="str">
        <f>Division!DG110</f>
        <v>N&lt;5
N&lt;5</v>
      </c>
      <c r="V108" s="39" t="str">
        <f>Division!DL110</f>
        <v>N&lt;5
N&lt;5</v>
      </c>
      <c r="W108" s="39" t="str">
        <f>Division!DQ110</f>
        <v>N&lt;5
N&lt;5</v>
      </c>
      <c r="X108" s="39" t="str">
        <f>Division!DV110</f>
        <v>N&lt;5
N&lt;5</v>
      </c>
      <c r="Y108" s="39" t="str">
        <f>Division!EA110</f>
        <v>N&lt;5
N&lt;5</v>
      </c>
      <c r="Z108" s="39" t="str">
        <f>Division!EF110</f>
        <v>N&lt;5
N&lt;5</v>
      </c>
      <c r="AA108" s="39" t="str">
        <f>Division!EK110</f>
        <v>N&lt;5
N&lt;5</v>
      </c>
    </row>
    <row r="109" spans="1:27" ht="13.5" customHeight="1" x14ac:dyDescent="0.25">
      <c r="A109" s="13" t="s">
        <v>227</v>
      </c>
      <c r="B109" s="13" t="s">
        <v>228</v>
      </c>
      <c r="C109" s="24" t="str">
        <f t="shared" si="3"/>
        <v>N&lt;5</v>
      </c>
      <c r="D109" s="4" t="str">
        <f>Division!C111</f>
        <v>N&lt;5</v>
      </c>
      <c r="E109" s="4" t="str">
        <f>Division!D111</f>
        <v>N&lt;5</v>
      </c>
      <c r="F109" s="4">
        <f>Division!F111</f>
        <v>2.66</v>
      </c>
      <c r="G109" s="4">
        <f>Division!G111</f>
        <v>1.2030000000000001</v>
      </c>
      <c r="H109" s="69" t="str">
        <f t="shared" si="2"/>
        <v>N&lt;5</v>
      </c>
      <c r="I109" s="69"/>
      <c r="J109" s="39" t="str">
        <f>Division!BS111</f>
        <v>N&lt;5
N&lt;5</v>
      </c>
      <c r="K109" s="39" t="str">
        <f>Division!BX111</f>
        <v/>
      </c>
      <c r="L109" s="39" t="str">
        <f>Division!CC111</f>
        <v>N&lt;5
N&lt;5</v>
      </c>
      <c r="M109" s="39" t="str">
        <f>Division!CH111</f>
        <v>N&lt;5
N&lt;5</v>
      </c>
      <c r="N109" s="39" t="str">
        <f>Division!CM111</f>
        <v>N&lt;5
N&lt;5</v>
      </c>
      <c r="P109" s="13" t="s">
        <v>227</v>
      </c>
      <c r="Q109" s="13" t="s">
        <v>228</v>
      </c>
      <c r="R109" s="39" t="str">
        <f>Division!CR111</f>
        <v>N&lt;5
N&lt;5</v>
      </c>
      <c r="S109" s="39" t="str">
        <f>Division!CW111</f>
        <v>N&lt;5
N&lt;5</v>
      </c>
      <c r="T109" s="39" t="str">
        <f>Division!DB111</f>
        <v>N&lt;5
N&lt;5</v>
      </c>
      <c r="U109" s="39" t="str">
        <f>Division!DG111</f>
        <v>N&lt;5
N&lt;5</v>
      </c>
      <c r="V109" s="39" t="str">
        <f>Division!DL111</f>
        <v>N&lt;5
N&lt;5</v>
      </c>
      <c r="W109" s="39" t="str">
        <f>Division!DQ111</f>
        <v>N&lt;5
N&lt;5</v>
      </c>
      <c r="X109" s="39" t="str">
        <f>Division!DV111</f>
        <v>N&lt;5
N&lt;5</v>
      </c>
      <c r="Y109" s="39" t="str">
        <f>Division!EA111</f>
        <v>N&lt;5
N&lt;5</v>
      </c>
      <c r="Z109" s="39" t="str">
        <f>Division!EF111</f>
        <v>N&lt;5
N&lt;5</v>
      </c>
      <c r="AA109" s="39" t="str">
        <f>Division!EK111</f>
        <v>N&lt;5
N&lt;5</v>
      </c>
    </row>
    <row r="110" spans="1:27" s="31" customFormat="1" ht="13.5" customHeight="1" x14ac:dyDescent="0.25">
      <c r="A110" s="15"/>
      <c r="B110" s="16" t="s">
        <v>229</v>
      </c>
      <c r="C110" s="47">
        <f t="shared" si="3"/>
        <v>-0.35546586208963565</v>
      </c>
      <c r="D110" s="10">
        <f>Division!C112</f>
        <v>2.9087000000000001</v>
      </c>
      <c r="E110" s="10">
        <f>Division!D112</f>
        <v>1.07253</v>
      </c>
      <c r="F110" s="10">
        <f>Division!F112</f>
        <v>3.2645</v>
      </c>
      <c r="G110" s="10">
        <f>Division!G112</f>
        <v>1.0009399999999999</v>
      </c>
      <c r="H110" s="68">
        <f t="shared" si="2"/>
        <v>-0.35546586208963565</v>
      </c>
      <c r="I110" s="68"/>
      <c r="J110" s="45" t="str">
        <f>Division!BS112</f>
        <v>pre-ten
large</v>
      </c>
      <c r="K110" s="45" t="str">
        <f>Division!BX112</f>
        <v>ntt
large</v>
      </c>
      <c r="L110" s="45" t="str">
        <f>Division!CC112</f>
        <v>assoc
large</v>
      </c>
      <c r="M110" s="45" t="str">
        <f>Division!CH112</f>
        <v>women
small</v>
      </c>
      <c r="N110" s="45" t="str">
        <f>Division!CM112</f>
        <v>N&lt;5
N&lt;5</v>
      </c>
      <c r="P110" s="49"/>
      <c r="Q110" s="16" t="s">
        <v>229</v>
      </c>
      <c r="R110" s="45" t="str">
        <f>Division!CR112</f>
        <v>+
moderate</v>
      </c>
      <c r="S110" s="45" t="str">
        <f>Division!CW112</f>
        <v>+
moderate</v>
      </c>
      <c r="T110" s="45" t="str">
        <f>Division!DB112</f>
        <v>N&lt;5
N&lt;5</v>
      </c>
      <c r="U110" s="45" t="str">
        <f>Division!DG112</f>
        <v>N&lt;5
N&lt;5</v>
      </c>
      <c r="V110" s="45" t="str">
        <f>Division!DL112</f>
        <v>+
moderate</v>
      </c>
      <c r="W110" s="45" t="str">
        <f>Division!DQ112</f>
        <v xml:space="preserve">
</v>
      </c>
      <c r="X110" s="45" t="str">
        <f>Division!DV112</f>
        <v>+
large</v>
      </c>
      <c r="Y110" s="45" t="str">
        <f>Division!EA112</f>
        <v>+
small</v>
      </c>
      <c r="Z110" s="45" t="str">
        <f>Division!EF112</f>
        <v>+
moderate</v>
      </c>
      <c r="AA110" s="45" t="str">
        <f>Division!EK112</f>
        <v>N&lt;5
N&lt;5</v>
      </c>
    </row>
    <row r="111" spans="1:27" ht="13.5" customHeight="1" x14ac:dyDescent="0.25">
      <c r="A111" s="13" t="s">
        <v>230</v>
      </c>
      <c r="B111" s="13" t="s">
        <v>231</v>
      </c>
      <c r="C111" s="24">
        <f t="shared" si="3"/>
        <v>-0.50231839258114364</v>
      </c>
      <c r="D111" s="4">
        <f>Division!C113</f>
        <v>2.5</v>
      </c>
      <c r="E111" s="4">
        <f>Division!D113</f>
        <v>1.2490000000000001</v>
      </c>
      <c r="F111" s="4">
        <f>Division!F113</f>
        <v>3.15</v>
      </c>
      <c r="G111" s="4">
        <f>Division!G113</f>
        <v>1.294</v>
      </c>
      <c r="H111" s="62">
        <f t="shared" si="2"/>
        <v>-0.50231839258114364</v>
      </c>
      <c r="I111" s="62"/>
      <c r="J111" s="39" t="str">
        <f>Division!BS113</f>
        <v>pre-ten
large</v>
      </c>
      <c r="K111" s="39" t="str">
        <f>Division!BX113</f>
        <v>ntt
large</v>
      </c>
      <c r="L111" s="39" t="str">
        <f>Division!CC113</f>
        <v>assoc
large</v>
      </c>
      <c r="M111" s="39" t="str">
        <f>Division!CH113</f>
        <v xml:space="preserve">
</v>
      </c>
      <c r="N111" s="39" t="str">
        <f>Division!CM113</f>
        <v>N&lt;5
N&lt;5</v>
      </c>
      <c r="P111" s="13" t="s">
        <v>230</v>
      </c>
      <c r="Q111" s="13" t="s">
        <v>231</v>
      </c>
      <c r="R111" s="39" t="str">
        <f>Division!CR113</f>
        <v>+
small</v>
      </c>
      <c r="S111" s="39" t="str">
        <f>Division!CW113</f>
        <v>+
small</v>
      </c>
      <c r="T111" s="39" t="str">
        <f>Division!DB113</f>
        <v>N&lt;5
N&lt;5</v>
      </c>
      <c r="U111" s="39" t="str">
        <f>Division!DG113</f>
        <v>N&lt;5
N&lt;5</v>
      </c>
      <c r="V111" s="39" t="str">
        <f>Division!DL113</f>
        <v>+
small</v>
      </c>
      <c r="W111" s="39" t="str">
        <f>Division!DQ113</f>
        <v>+
small</v>
      </c>
      <c r="X111" s="39" t="str">
        <f>Division!DV113</f>
        <v>+
small</v>
      </c>
      <c r="Y111" s="39" t="str">
        <f>Division!EA113</f>
        <v>+
small</v>
      </c>
      <c r="Z111" s="39" t="str">
        <f>Division!EF113</f>
        <v>+
moderate</v>
      </c>
      <c r="AA111" s="39" t="str">
        <f>Division!EK113</f>
        <v>N&lt;5
N&lt;5</v>
      </c>
    </row>
    <row r="112" spans="1:27" ht="13.5" customHeight="1" x14ac:dyDescent="0.25">
      <c r="A112" s="13" t="s">
        <v>232</v>
      </c>
      <c r="B112" s="13" t="s">
        <v>233</v>
      </c>
      <c r="C112" s="24">
        <f t="shared" si="3"/>
        <v>-0.12791572610985699</v>
      </c>
      <c r="D112" s="4">
        <f>Division!C114</f>
        <v>3</v>
      </c>
      <c r="E112" s="4">
        <f>Division!D114</f>
        <v>1.3660000000000001</v>
      </c>
      <c r="F112" s="4">
        <f>Division!F114</f>
        <v>3.17</v>
      </c>
      <c r="G112" s="4">
        <f>Division!G114</f>
        <v>1.329</v>
      </c>
      <c r="H112" s="62">
        <f t="shared" si="2"/>
        <v>-0.12791572610985699</v>
      </c>
      <c r="I112" s="62"/>
      <c r="J112" s="39" t="str">
        <f>Division!BS114</f>
        <v>pre-ten
large</v>
      </c>
      <c r="K112" s="39" t="str">
        <f>Division!BX114</f>
        <v>ntt
large</v>
      </c>
      <c r="L112" s="39" t="str">
        <f>Division!CC114</f>
        <v>assoc
large</v>
      </c>
      <c r="M112" s="39" t="str">
        <f>Division!CH114</f>
        <v>N&lt;5
N&lt;5</v>
      </c>
      <c r="N112" s="39" t="str">
        <f>Division!CM114</f>
        <v>N&lt;5
N&lt;5</v>
      </c>
      <c r="P112" s="13" t="s">
        <v>232</v>
      </c>
      <c r="Q112" s="13" t="s">
        <v>233</v>
      </c>
      <c r="R112" s="39" t="str">
        <f>Division!CR114</f>
        <v>-
small</v>
      </c>
      <c r="S112" s="39" t="str">
        <f>Division!CW114</f>
        <v>-
small</v>
      </c>
      <c r="T112" s="39" t="str">
        <f>Division!DB114</f>
        <v>N&lt;5
N&lt;5</v>
      </c>
      <c r="U112" s="39" t="str">
        <f>Division!DG114</f>
        <v>N&lt;5
N&lt;5</v>
      </c>
      <c r="V112" s="39" t="str">
        <f>Division!DL114</f>
        <v>-
small</v>
      </c>
      <c r="W112" s="39" t="str">
        <f>Division!DQ114</f>
        <v>-
moderate</v>
      </c>
      <c r="X112" s="39" t="str">
        <f>Division!DV114</f>
        <v xml:space="preserve">
</v>
      </c>
      <c r="Y112" s="39" t="str">
        <f>Division!EA114</f>
        <v>N&lt;5
N&lt;5</v>
      </c>
      <c r="Z112" s="39" t="str">
        <f>Division!EF114</f>
        <v>-
small</v>
      </c>
      <c r="AA112" s="39" t="str">
        <f>Division!EK114</f>
        <v>N&lt;5
N&lt;5</v>
      </c>
    </row>
    <row r="113" spans="1:27" ht="13.5" customHeight="1" x14ac:dyDescent="0.25">
      <c r="A113" s="13" t="s">
        <v>234</v>
      </c>
      <c r="B113" s="13" t="s">
        <v>235</v>
      </c>
      <c r="C113" s="24">
        <f t="shared" si="3"/>
        <v>-0.18578352180936994</v>
      </c>
      <c r="D113" s="4">
        <f>Division!C115</f>
        <v>3.33</v>
      </c>
      <c r="E113" s="4">
        <f>Division!D115</f>
        <v>1.4139999999999999</v>
      </c>
      <c r="F113" s="4">
        <f>Division!F115</f>
        <v>3.56</v>
      </c>
      <c r="G113" s="4">
        <f>Division!G115</f>
        <v>1.238</v>
      </c>
      <c r="H113" s="62">
        <f t="shared" si="2"/>
        <v>-0.18578352180936994</v>
      </c>
      <c r="I113" s="62"/>
      <c r="J113" s="39" t="str">
        <f>Division!BS115</f>
        <v>pre-ten
large</v>
      </c>
      <c r="K113" s="39" t="str">
        <f>Division!BX115</f>
        <v>ntt
large</v>
      </c>
      <c r="L113" s="39" t="str">
        <f>Division!CC115</f>
        <v>assoc
moderate</v>
      </c>
      <c r="M113" s="39" t="str">
        <f>Division!CH115</f>
        <v>women
small</v>
      </c>
      <c r="N113" s="39" t="str">
        <f>Division!CM115</f>
        <v>N&lt;5
N&lt;5</v>
      </c>
      <c r="P113" s="13" t="s">
        <v>234</v>
      </c>
      <c r="Q113" s="13" t="s">
        <v>235</v>
      </c>
      <c r="R113" s="39" t="str">
        <f>Division!CR115</f>
        <v>+
moderate</v>
      </c>
      <c r="S113" s="39" t="str">
        <f>Division!CW115</f>
        <v>+
moderate</v>
      </c>
      <c r="T113" s="39" t="str">
        <f>Division!DB115</f>
        <v>N&lt;5
N&lt;5</v>
      </c>
      <c r="U113" s="39" t="str">
        <f>Division!DG115</f>
        <v>N&lt;5
N&lt;5</v>
      </c>
      <c r="V113" s="39" t="str">
        <f>Division!DL115</f>
        <v>+
moderate</v>
      </c>
      <c r="W113" s="39" t="str">
        <f>Division!DQ115</f>
        <v>+
moderate</v>
      </c>
      <c r="X113" s="39" t="str">
        <f>Division!DV115</f>
        <v>+
large</v>
      </c>
      <c r="Y113" s="39" t="str">
        <f>Division!EA115</f>
        <v>+
small</v>
      </c>
      <c r="Z113" s="39" t="str">
        <f>Division!EF115</f>
        <v>+
large</v>
      </c>
      <c r="AA113" s="39" t="str">
        <f>Division!EK115</f>
        <v>N&lt;5
N&lt;5</v>
      </c>
    </row>
    <row r="114" spans="1:27" ht="13.5" customHeight="1" x14ac:dyDescent="0.25">
      <c r="A114" s="13" t="s">
        <v>236</v>
      </c>
      <c r="B114" s="13" t="s">
        <v>237</v>
      </c>
      <c r="C114" s="24">
        <f t="shared" si="3"/>
        <v>-0.15710919088766673</v>
      </c>
      <c r="D114" s="4">
        <f>Division!C116</f>
        <v>3.22</v>
      </c>
      <c r="E114" s="4">
        <f>Division!D116</f>
        <v>1.478</v>
      </c>
      <c r="F114" s="4">
        <f>Division!F116</f>
        <v>3.42</v>
      </c>
      <c r="G114" s="4">
        <f>Division!G116</f>
        <v>1.2729999999999999</v>
      </c>
      <c r="H114" s="62">
        <f t="shared" si="2"/>
        <v>-0.15710919088766673</v>
      </c>
      <c r="I114" s="62"/>
      <c r="J114" s="39" t="str">
        <f>Division!BS116</f>
        <v>pre-ten
large</v>
      </c>
      <c r="K114" s="39" t="str">
        <f>Division!BX116</f>
        <v>ntt
large</v>
      </c>
      <c r="L114" s="39" t="str">
        <f>Division!CC116</f>
        <v>assoc
small</v>
      </c>
      <c r="M114" s="39" t="str">
        <f>Division!CH116</f>
        <v>men
small</v>
      </c>
      <c r="N114" s="39" t="str">
        <f>Division!CM116</f>
        <v>N&lt;5
N&lt;5</v>
      </c>
      <c r="P114" s="13" t="s">
        <v>236</v>
      </c>
      <c r="Q114" s="13" t="s">
        <v>237</v>
      </c>
      <c r="R114" s="39" t="str">
        <f>Division!CR116</f>
        <v>+
small</v>
      </c>
      <c r="S114" s="39" t="str">
        <f>Division!CW116</f>
        <v>+
small</v>
      </c>
      <c r="T114" s="39" t="str">
        <f>Division!DB116</f>
        <v>N&lt;5
N&lt;5</v>
      </c>
      <c r="U114" s="39" t="str">
        <f>Division!DG116</f>
        <v>N&lt;5
N&lt;5</v>
      </c>
      <c r="V114" s="39" t="str">
        <f>Division!DL116</f>
        <v>+
moderate</v>
      </c>
      <c r="W114" s="39" t="str">
        <f>Division!DQ116</f>
        <v>+
small</v>
      </c>
      <c r="X114" s="39" t="str">
        <f>Division!DV116</f>
        <v>+
moderate</v>
      </c>
      <c r="Y114" s="39" t="str">
        <f>Division!EA116</f>
        <v>+
small</v>
      </c>
      <c r="Z114" s="39" t="str">
        <f>Division!EF116</f>
        <v>+
moderate</v>
      </c>
      <c r="AA114" s="39" t="str">
        <f>Division!EK116</f>
        <v>N&lt;5
N&lt;5</v>
      </c>
    </row>
    <row r="115" spans="1:27" ht="13.5" customHeight="1" x14ac:dyDescent="0.25">
      <c r="A115" s="13" t="s">
        <v>238</v>
      </c>
      <c r="B115" s="13" t="s">
        <v>239</v>
      </c>
      <c r="C115" s="24">
        <f t="shared" si="3"/>
        <v>-7.6804915514592995E-2</v>
      </c>
      <c r="D115" s="4">
        <f>Division!C117</f>
        <v>2.94</v>
      </c>
      <c r="E115" s="4">
        <f>Division!D117</f>
        <v>1.552</v>
      </c>
      <c r="F115" s="4">
        <f>Division!F117</f>
        <v>3.04</v>
      </c>
      <c r="G115" s="4">
        <f>Division!G117</f>
        <v>1.302</v>
      </c>
      <c r="H115" s="62" t="str">
        <f t="shared" si="2"/>
        <v/>
      </c>
      <c r="I115" s="62"/>
      <c r="J115" s="39" t="str">
        <f>Division!BS117</f>
        <v>pre-ten
large</v>
      </c>
      <c r="K115" s="39" t="str">
        <f>Division!BX117</f>
        <v>ntt
large</v>
      </c>
      <c r="L115" s="39" t="str">
        <f>Division!CC117</f>
        <v>assoc
moderate</v>
      </c>
      <c r="M115" s="39" t="str">
        <f>Division!CH117</f>
        <v>men
small</v>
      </c>
      <c r="N115" s="39" t="str">
        <f>Division!CM117</f>
        <v>N&lt;5
N&lt;5</v>
      </c>
      <c r="P115" s="13" t="s">
        <v>238</v>
      </c>
      <c r="Q115" s="13" t="s">
        <v>239</v>
      </c>
      <c r="R115" s="39" t="str">
        <f>Division!CR117</f>
        <v>+
moderate</v>
      </c>
      <c r="S115" s="39" t="str">
        <f>Division!CW117</f>
        <v>+
moderate</v>
      </c>
      <c r="T115" s="39" t="str">
        <f>Division!DB117</f>
        <v>N&lt;5
N&lt;5</v>
      </c>
      <c r="U115" s="39" t="str">
        <f>Division!DG117</f>
        <v>N&lt;5
N&lt;5</v>
      </c>
      <c r="V115" s="39" t="str">
        <f>Division!DL117</f>
        <v>+
moderate</v>
      </c>
      <c r="W115" s="39" t="str">
        <f>Division!DQ117</f>
        <v>+
small</v>
      </c>
      <c r="X115" s="39" t="str">
        <f>Division!DV117</f>
        <v>+
large</v>
      </c>
      <c r="Y115" s="39" t="str">
        <f>Division!EA117</f>
        <v xml:space="preserve">
</v>
      </c>
      <c r="Z115" s="39" t="str">
        <f>Division!EF117</f>
        <v>+
large</v>
      </c>
      <c r="AA115" s="39" t="str">
        <f>Division!EK117</f>
        <v>N&lt;5
N&lt;5</v>
      </c>
    </row>
    <row r="116" spans="1:27" ht="13.5" customHeight="1" x14ac:dyDescent="0.25">
      <c r="A116" s="13" t="s">
        <v>240</v>
      </c>
      <c r="B116" s="13" t="s">
        <v>241</v>
      </c>
      <c r="C116" s="24">
        <f t="shared" si="3"/>
        <v>-0.46937151949085115</v>
      </c>
      <c r="D116" s="4">
        <f>Division!C118</f>
        <v>2.89</v>
      </c>
      <c r="E116" s="4">
        <f>Division!D118</f>
        <v>1.2310000000000001</v>
      </c>
      <c r="F116" s="4">
        <f>Division!F118</f>
        <v>3.48</v>
      </c>
      <c r="G116" s="4">
        <f>Division!G118</f>
        <v>1.2569999999999999</v>
      </c>
      <c r="H116" s="62">
        <f t="shared" si="2"/>
        <v>-0.46937151949085115</v>
      </c>
      <c r="I116" s="62"/>
      <c r="J116" s="39" t="str">
        <f>Division!BS118</f>
        <v>pre-ten
large</v>
      </c>
      <c r="K116" s="39" t="str">
        <f>Division!BX118</f>
        <v>ntt
large</v>
      </c>
      <c r="L116" s="39" t="str">
        <f>Division!CC118</f>
        <v>assoc
large</v>
      </c>
      <c r="M116" s="39" t="str">
        <f>Division!CH118</f>
        <v>men
small</v>
      </c>
      <c r="N116" s="39" t="str">
        <f>Division!CM118</f>
        <v>N&lt;5
N&lt;5</v>
      </c>
      <c r="P116" s="13" t="s">
        <v>240</v>
      </c>
      <c r="Q116" s="13" t="s">
        <v>241</v>
      </c>
      <c r="R116" s="39" t="str">
        <f>Division!CR118</f>
        <v>+
moderate</v>
      </c>
      <c r="S116" s="39" t="str">
        <f>Division!CW118</f>
        <v>+
moderate</v>
      </c>
      <c r="T116" s="39" t="str">
        <f>Division!DB118</f>
        <v>N&lt;5
N&lt;5</v>
      </c>
      <c r="U116" s="39" t="str">
        <f>Division!DG118</f>
        <v>N&lt;5
N&lt;5</v>
      </c>
      <c r="V116" s="39" t="str">
        <f>Division!DL118</f>
        <v>+
large</v>
      </c>
      <c r="W116" s="39" t="str">
        <f>Division!DQ118</f>
        <v>+
small</v>
      </c>
      <c r="X116" s="39" t="str">
        <f>Division!DV118</f>
        <v>+
large</v>
      </c>
      <c r="Y116" s="39" t="str">
        <f>Division!EA118</f>
        <v>+
small</v>
      </c>
      <c r="Z116" s="39" t="str">
        <f>Division!EF118</f>
        <v>+
large</v>
      </c>
      <c r="AA116" s="39" t="str">
        <f>Division!EK118</f>
        <v>N&lt;5
N&lt;5</v>
      </c>
    </row>
    <row r="117" spans="1:27" ht="13.5" customHeight="1" x14ac:dyDescent="0.25">
      <c r="A117" s="13" t="s">
        <v>242</v>
      </c>
      <c r="B117" s="13" t="s">
        <v>243</v>
      </c>
      <c r="C117" s="24">
        <f t="shared" si="3"/>
        <v>-0.3984962406015039</v>
      </c>
      <c r="D117" s="4">
        <f>Division!C119</f>
        <v>2.61</v>
      </c>
      <c r="E117" s="4">
        <f>Division!D119</f>
        <v>1.1950000000000001</v>
      </c>
      <c r="F117" s="4">
        <f>Division!F119</f>
        <v>3.14</v>
      </c>
      <c r="G117" s="4">
        <f>Division!G119</f>
        <v>1.33</v>
      </c>
      <c r="H117" s="62">
        <f t="shared" si="2"/>
        <v>-0.3984962406015039</v>
      </c>
      <c r="I117" s="62"/>
      <c r="J117" s="39" t="str">
        <f>Division!BS119</f>
        <v>pre-ten
large</v>
      </c>
      <c r="K117" s="39" t="str">
        <f>Division!BX119</f>
        <v>ntt
large</v>
      </c>
      <c r="L117" s="39" t="str">
        <f>Division!CC119</f>
        <v>assoc
large</v>
      </c>
      <c r="M117" s="39" t="str">
        <f>Division!CH119</f>
        <v>women
large</v>
      </c>
      <c r="N117" s="39" t="str">
        <f>Division!CM119</f>
        <v>N&lt;5
N&lt;5</v>
      </c>
      <c r="P117" s="13" t="s">
        <v>242</v>
      </c>
      <c r="Q117" s="13" t="s">
        <v>243</v>
      </c>
      <c r="R117" s="39" t="str">
        <f>Division!CR119</f>
        <v>+
moderate</v>
      </c>
      <c r="S117" s="39" t="str">
        <f>Division!CW119</f>
        <v>+
moderate</v>
      </c>
      <c r="T117" s="39" t="str">
        <f>Division!DB119</f>
        <v>N&lt;5
N&lt;5</v>
      </c>
      <c r="U117" s="39" t="str">
        <f>Division!DG119</f>
        <v>N&lt;5
N&lt;5</v>
      </c>
      <c r="V117" s="39" t="str">
        <f>Division!DL119</f>
        <v>+
large</v>
      </c>
      <c r="W117" s="39" t="str">
        <f>Division!DQ119</f>
        <v xml:space="preserve">
</v>
      </c>
      <c r="X117" s="39" t="str">
        <f>Division!DV119</f>
        <v>+
moderate</v>
      </c>
      <c r="Y117" s="39" t="str">
        <f>Division!EA119</f>
        <v>+
moderate</v>
      </c>
      <c r="Z117" s="39" t="str">
        <f>Division!EF119</f>
        <v>+
moderate</v>
      </c>
      <c r="AA117" s="39" t="str">
        <f>Division!EK119</f>
        <v>N&lt;5
N&lt;5</v>
      </c>
    </row>
    <row r="118" spans="1:27" ht="13.5" customHeight="1" x14ac:dyDescent="0.25">
      <c r="A118" s="13" t="s">
        <v>244</v>
      </c>
      <c r="B118" s="13" t="s">
        <v>245</v>
      </c>
      <c r="C118" s="24">
        <f t="shared" si="3"/>
        <v>8.74635568513117E-2</v>
      </c>
      <c r="D118" s="4">
        <f>Division!C120</f>
        <v>2.82</v>
      </c>
      <c r="E118" s="4">
        <f>Division!D120</f>
        <v>1.1679999999999999</v>
      </c>
      <c r="F118" s="4">
        <f>Division!F120</f>
        <v>2.7</v>
      </c>
      <c r="G118" s="4">
        <f>Division!G120</f>
        <v>1.3720000000000001</v>
      </c>
      <c r="H118" s="69" t="str">
        <f t="shared" si="2"/>
        <v/>
      </c>
      <c r="I118" s="69"/>
      <c r="J118" s="39" t="str">
        <f>Division!BS120</f>
        <v>pre-ten
large</v>
      </c>
      <c r="K118" s="39" t="str">
        <f>Division!BX120</f>
        <v>ntt
large</v>
      </c>
      <c r="L118" s="39" t="str">
        <f>Division!CC120</f>
        <v>N&lt;5
N&lt;5</v>
      </c>
      <c r="M118" s="39" t="str">
        <f>Division!CH120</f>
        <v>N&lt;5
N&lt;5</v>
      </c>
      <c r="N118" s="39" t="str">
        <f>Division!CM120</f>
        <v>N&lt;5
N&lt;5</v>
      </c>
      <c r="P118" s="13" t="s">
        <v>244</v>
      </c>
      <c r="Q118" s="13" t="s">
        <v>245</v>
      </c>
      <c r="R118" s="39" t="str">
        <f>Division!CR120</f>
        <v>-
moderate</v>
      </c>
      <c r="S118" s="39" t="str">
        <f>Division!CW120</f>
        <v>-
moderate</v>
      </c>
      <c r="T118" s="39" t="str">
        <f>Division!DB120</f>
        <v>N&lt;5
N&lt;5</v>
      </c>
      <c r="U118" s="39" t="str">
        <f>Division!DG120</f>
        <v>N&lt;5
N&lt;5</v>
      </c>
      <c r="V118" s="39" t="str">
        <f>Division!DL120</f>
        <v>N&lt;5
N&lt;5</v>
      </c>
      <c r="W118" s="39" t="str">
        <f>Division!DQ120</f>
        <v>-
moderate</v>
      </c>
      <c r="X118" s="39" t="str">
        <f>Division!DV120</f>
        <v>-
small</v>
      </c>
      <c r="Y118" s="39" t="str">
        <f>Division!EA120</f>
        <v>N&lt;5
N&lt;5</v>
      </c>
      <c r="Z118" s="39" t="str">
        <f>Division!EF120</f>
        <v>-
moderate</v>
      </c>
      <c r="AA118" s="39" t="str">
        <f>Division!EK120</f>
        <v>N&lt;5
N&lt;5</v>
      </c>
    </row>
    <row r="119" spans="1:27" ht="13.5" customHeight="1" x14ac:dyDescent="0.25">
      <c r="A119" s="13" t="s">
        <v>246</v>
      </c>
      <c r="B119" s="13" t="s">
        <v>247</v>
      </c>
      <c r="C119" s="24">
        <f t="shared" si="3"/>
        <v>0.14154870940882591</v>
      </c>
      <c r="D119" s="4">
        <f>Division!C121</f>
        <v>2.76</v>
      </c>
      <c r="E119" s="4">
        <f>Division!D121</f>
        <v>1.347</v>
      </c>
      <c r="F119" s="4">
        <f>Division!F121</f>
        <v>2.59</v>
      </c>
      <c r="G119" s="4">
        <f>Division!G121</f>
        <v>1.2010000000000001</v>
      </c>
      <c r="H119" s="62">
        <f t="shared" si="2"/>
        <v>0.14154870940882591</v>
      </c>
      <c r="I119" s="62"/>
      <c r="J119" s="39" t="str">
        <f>Division!BS121</f>
        <v>N&lt;5
N&lt;5</v>
      </c>
      <c r="K119" s="39" t="str">
        <f>Division!BX121</f>
        <v>tenured
large</v>
      </c>
      <c r="L119" s="39" t="str">
        <f>Division!CC121</f>
        <v>full
moderate</v>
      </c>
      <c r="M119" s="39" t="str">
        <f>Division!CH121</f>
        <v>men
small</v>
      </c>
      <c r="N119" s="39" t="str">
        <f>Division!CM121</f>
        <v>foc
small</v>
      </c>
      <c r="P119" s="13" t="s">
        <v>246</v>
      </c>
      <c r="Q119" s="13" t="s">
        <v>247</v>
      </c>
      <c r="R119" s="39" t="str">
        <f>Division!CR121</f>
        <v xml:space="preserve">
</v>
      </c>
      <c r="S119" s="39" t="str">
        <f>Division!CW121</f>
        <v>+
large</v>
      </c>
      <c r="T119" s="39" t="str">
        <f>Division!DB121</f>
        <v>N&lt;5
N&lt;5</v>
      </c>
      <c r="U119" s="39" t="str">
        <f>Division!DG121</f>
        <v>-
large</v>
      </c>
      <c r="V119" s="39" t="str">
        <f>Division!DL121</f>
        <v>+
small</v>
      </c>
      <c r="W119" s="39" t="str">
        <f>Division!DQ121</f>
        <v>+
large</v>
      </c>
      <c r="X119" s="39" t="str">
        <f>Division!DV121</f>
        <v xml:space="preserve">
</v>
      </c>
      <c r="Y119" s="39" t="str">
        <f>Division!EA121</f>
        <v>+
small</v>
      </c>
      <c r="Z119" s="39" t="str">
        <f>Division!EF121</f>
        <v xml:space="preserve">
</v>
      </c>
      <c r="AA119" s="39" t="str">
        <f>Division!EK121</f>
        <v>+
moderate</v>
      </c>
    </row>
    <row r="120" spans="1:27" ht="13.5" customHeight="1" x14ac:dyDescent="0.25">
      <c r="A120" s="13" t="s">
        <v>248</v>
      </c>
      <c r="B120" s="13" t="s">
        <v>249</v>
      </c>
      <c r="C120" s="24">
        <f t="shared" si="3"/>
        <v>0.2597402597402596</v>
      </c>
      <c r="D120" s="4">
        <f>Division!C122</f>
        <v>2.71</v>
      </c>
      <c r="E120" s="4">
        <f>Division!D122</f>
        <v>1.258</v>
      </c>
      <c r="F120" s="4">
        <f>Division!F122</f>
        <v>2.41</v>
      </c>
      <c r="G120" s="4">
        <f>Division!G122</f>
        <v>1.155</v>
      </c>
      <c r="H120" s="62">
        <f t="shared" si="2"/>
        <v>0.2597402597402596</v>
      </c>
      <c r="I120" s="62"/>
      <c r="J120" s="39" t="str">
        <f>Division!BS122</f>
        <v>N&lt;5
N&lt;5</v>
      </c>
      <c r="K120" s="39" t="str">
        <f>Division!BX122</f>
        <v>tenured
large</v>
      </c>
      <c r="L120" s="39" t="str">
        <f>Division!CC122</f>
        <v>full
large</v>
      </c>
      <c r="M120" s="39" t="str">
        <f>Division!CH122</f>
        <v xml:space="preserve">
</v>
      </c>
      <c r="N120" s="39" t="str">
        <f>Division!CM122</f>
        <v>foc
small</v>
      </c>
      <c r="P120" s="13" t="s">
        <v>248</v>
      </c>
      <c r="Q120" s="13" t="s">
        <v>249</v>
      </c>
      <c r="R120" s="39" t="str">
        <f>Division!CR122</f>
        <v xml:space="preserve">
</v>
      </c>
      <c r="S120" s="39" t="str">
        <f>Division!CW122</f>
        <v>+
large</v>
      </c>
      <c r="T120" s="39" t="str">
        <f>Division!DB122</f>
        <v>N&lt;5
N&lt;5</v>
      </c>
      <c r="U120" s="39" t="str">
        <f>Division!DG122</f>
        <v>-
large</v>
      </c>
      <c r="V120" s="39" t="str">
        <f>Division!DL122</f>
        <v xml:space="preserve">
</v>
      </c>
      <c r="W120" s="39" t="str">
        <f>Division!DQ122</f>
        <v>+
large</v>
      </c>
      <c r="X120" s="39" t="str">
        <f>Division!DV122</f>
        <v xml:space="preserve">
</v>
      </c>
      <c r="Y120" s="39" t="str">
        <f>Division!EA122</f>
        <v xml:space="preserve">
</v>
      </c>
      <c r="Z120" s="39" t="str">
        <f>Division!EF122</f>
        <v>-
small</v>
      </c>
      <c r="AA120" s="39" t="str">
        <f>Division!EK122</f>
        <v>+
small</v>
      </c>
    </row>
    <row r="121" spans="1:27" ht="13.5" customHeight="1" x14ac:dyDescent="0.25">
      <c r="A121" s="13" t="s">
        <v>250</v>
      </c>
      <c r="B121" s="13" t="s">
        <v>251</v>
      </c>
      <c r="C121" s="24" t="e">
        <f t="shared" si="3"/>
        <v>#DIV/0!</v>
      </c>
      <c r="D121" s="4">
        <f>Division!C123</f>
        <v>0</v>
      </c>
      <c r="E121" s="4">
        <f>Division!D123</f>
        <v>0</v>
      </c>
      <c r="F121" s="4">
        <f>Division!F123</f>
        <v>0</v>
      </c>
      <c r="G121" s="4">
        <f>Division!G123</f>
        <v>0</v>
      </c>
      <c r="H121" s="62"/>
      <c r="I121" s="62"/>
      <c r="J121" s="39" t="str">
        <f>Division!BS123</f>
        <v/>
      </c>
      <c r="K121" s="39" t="str">
        <f>Division!BX123</f>
        <v/>
      </c>
      <c r="L121" s="39" t="str">
        <f>Division!CC123</f>
        <v>assoc
small</v>
      </c>
      <c r="M121" s="39" t="str">
        <f>Division!CH123</f>
        <v/>
      </c>
      <c r="N121" s="39" t="str">
        <f>Division!CM123</f>
        <v/>
      </c>
      <c r="P121" s="13" t="s">
        <v>250</v>
      </c>
      <c r="Q121" s="13" t="s">
        <v>251</v>
      </c>
      <c r="R121" s="39" t="str">
        <f>Division!CR123</f>
        <v>+
large</v>
      </c>
      <c r="S121" s="39" t="str">
        <f>Division!CW123</f>
        <v>+
large</v>
      </c>
      <c r="T121" s="39" t="str">
        <f>Division!DB123</f>
        <v>+
large</v>
      </c>
      <c r="U121" s="39" t="str">
        <f>Division!DG123</f>
        <v>+
large</v>
      </c>
      <c r="V121" s="39" t="str">
        <f>Division!DL123</f>
        <v>+
large</v>
      </c>
      <c r="W121" s="39" t="str">
        <f>Division!DQ123</f>
        <v>+
large</v>
      </c>
      <c r="X121" s="39" t="str">
        <f>Division!DV123</f>
        <v>+
large</v>
      </c>
      <c r="Y121" s="39" t="str">
        <f>Division!EA123</f>
        <v>+
large</v>
      </c>
      <c r="Z121" s="39" t="str">
        <f>Division!EF123</f>
        <v>+
large</v>
      </c>
      <c r="AA121" s="39" t="str">
        <f>Division!EK123</f>
        <v>+
large</v>
      </c>
    </row>
    <row r="122" spans="1:27" s="31" customFormat="1" ht="13.5" customHeight="1" x14ac:dyDescent="0.25">
      <c r="A122" s="15"/>
      <c r="B122" s="16" t="s">
        <v>252</v>
      </c>
      <c r="C122" s="47">
        <f t="shared" si="3"/>
        <v>0.13929597208198966</v>
      </c>
      <c r="D122" s="10">
        <f>Division!C124</f>
        <v>2.9706000000000001</v>
      </c>
      <c r="E122" s="10">
        <f>Division!D124</f>
        <v>1.0114399999999999</v>
      </c>
      <c r="F122" s="10">
        <f>Division!F124</f>
        <v>2.8285</v>
      </c>
      <c r="G122" s="10">
        <f>Division!G124</f>
        <v>1.02013</v>
      </c>
      <c r="H122" s="68">
        <f t="shared" si="2"/>
        <v>0.13929597208198966</v>
      </c>
      <c r="I122" s="68"/>
      <c r="J122" s="45" t="str">
        <f>Division!BS124</f>
        <v>N&lt;5
N&lt;5</v>
      </c>
      <c r="K122" s="45" t="str">
        <f>Division!BX124</f>
        <v>ntt
small</v>
      </c>
      <c r="L122" s="45" t="str">
        <f>Division!CC124</f>
        <v xml:space="preserve">
</v>
      </c>
      <c r="M122" s="45" t="str">
        <f>Division!CH124</f>
        <v>men
small</v>
      </c>
      <c r="N122" s="45" t="str">
        <f>Division!CM124</f>
        <v>white
moderate</v>
      </c>
      <c r="P122" s="49"/>
      <c r="Q122" s="16" t="s">
        <v>252</v>
      </c>
      <c r="R122" s="45" t="str">
        <f>Division!CR124</f>
        <v xml:space="preserve">
</v>
      </c>
      <c r="S122" s="45" t="str">
        <f>Division!CW124</f>
        <v>-
small</v>
      </c>
      <c r="T122" s="45" t="str">
        <f>Division!DB124</f>
        <v>N&lt;5
N&lt;5</v>
      </c>
      <c r="U122" s="45" t="str">
        <f>Division!DG124</f>
        <v xml:space="preserve">
</v>
      </c>
      <c r="V122" s="45" t="str">
        <f>Division!DL124</f>
        <v>-
small</v>
      </c>
      <c r="W122" s="45" t="str">
        <f>Division!DQ124</f>
        <v>-
small</v>
      </c>
      <c r="X122" s="45" t="str">
        <f>Division!DV124</f>
        <v>+
moderate</v>
      </c>
      <c r="Y122" s="45" t="str">
        <f>Division!EA124</f>
        <v>-
small</v>
      </c>
      <c r="Z122" s="45" t="str">
        <f>Division!EF124</f>
        <v xml:space="preserve">
</v>
      </c>
      <c r="AA122" s="45" t="str">
        <f>Division!EK124</f>
        <v xml:space="preserve">
</v>
      </c>
    </row>
    <row r="123" spans="1:27" ht="13.5" customHeight="1" x14ac:dyDescent="0.25">
      <c r="A123" s="13" t="s">
        <v>253</v>
      </c>
      <c r="B123" s="13" t="s">
        <v>254</v>
      </c>
      <c r="C123" s="24">
        <f t="shared" si="3"/>
        <v>9.5147478591815302E-3</v>
      </c>
      <c r="D123" s="4">
        <f>Division!C125</f>
        <v>2.84</v>
      </c>
      <c r="E123" s="4">
        <f>Division!D125</f>
        <v>1.095</v>
      </c>
      <c r="F123" s="4">
        <f>Division!F125</f>
        <v>2.83</v>
      </c>
      <c r="G123" s="4">
        <f>Division!G125</f>
        <v>1.0509999999999999</v>
      </c>
      <c r="H123" s="62" t="str">
        <f t="shared" si="2"/>
        <v/>
      </c>
      <c r="I123" s="62"/>
      <c r="J123" s="39" t="str">
        <f>Division!BS125</f>
        <v>N&lt;5
N&lt;5</v>
      </c>
      <c r="K123" s="39" t="str">
        <f>Division!BX125</f>
        <v>ntt
small</v>
      </c>
      <c r="L123" s="39" t="str">
        <f>Division!CC125</f>
        <v xml:space="preserve">
</v>
      </c>
      <c r="M123" s="39" t="str">
        <f>Division!CH125</f>
        <v xml:space="preserve">
</v>
      </c>
      <c r="N123" s="39" t="str">
        <f>Division!CM125</f>
        <v>white
small</v>
      </c>
      <c r="P123" s="13" t="s">
        <v>253</v>
      </c>
      <c r="Q123" s="13" t="s">
        <v>254</v>
      </c>
      <c r="R123" s="39" t="str">
        <f>Division!CR125</f>
        <v>+
small</v>
      </c>
      <c r="S123" s="39" t="str">
        <f>Division!CW125</f>
        <v>+
small</v>
      </c>
      <c r="T123" s="39" t="str">
        <f>Division!DB125</f>
        <v>N&lt;5
N&lt;5</v>
      </c>
      <c r="U123" s="39" t="str">
        <f>Division!DG125</f>
        <v xml:space="preserve">
</v>
      </c>
      <c r="V123" s="39" t="str">
        <f>Division!DL125</f>
        <v xml:space="preserve">
</v>
      </c>
      <c r="W123" s="39" t="str">
        <f>Division!DQ125</f>
        <v xml:space="preserve">
</v>
      </c>
      <c r="X123" s="39" t="str">
        <f>Division!DV125</f>
        <v>+
moderate</v>
      </c>
      <c r="Y123" s="39" t="str">
        <f>Division!EA125</f>
        <v xml:space="preserve">
</v>
      </c>
      <c r="Z123" s="39" t="str">
        <f>Division!EF125</f>
        <v xml:space="preserve">
</v>
      </c>
      <c r="AA123" s="39" t="str">
        <f>Division!EK125</f>
        <v>+
moderate</v>
      </c>
    </row>
    <row r="124" spans="1:27" ht="13.5" customHeight="1" x14ac:dyDescent="0.25">
      <c r="A124" s="13" t="s">
        <v>255</v>
      </c>
      <c r="B124" s="13" t="s">
        <v>256</v>
      </c>
      <c r="C124" s="24">
        <f t="shared" si="3"/>
        <v>0.31007751937984485</v>
      </c>
      <c r="D124" s="4">
        <f>Division!C126</f>
        <v>2.9</v>
      </c>
      <c r="E124" s="4">
        <f>Division!D126</f>
        <v>1.1180000000000001</v>
      </c>
      <c r="F124" s="4">
        <f>Division!F126</f>
        <v>2.54</v>
      </c>
      <c r="G124" s="4">
        <f>Division!G126</f>
        <v>1.161</v>
      </c>
      <c r="H124" s="62">
        <f t="shared" si="2"/>
        <v>0.31007751937984485</v>
      </c>
      <c r="I124" s="62"/>
      <c r="J124" s="39" t="str">
        <f>Division!BS126</f>
        <v>N&lt;5
N&lt;5</v>
      </c>
      <c r="K124" s="39" t="str">
        <f>Division!BX126</f>
        <v>ntt
small</v>
      </c>
      <c r="L124" s="39" t="str">
        <f>Division!CC126</f>
        <v xml:space="preserve">
</v>
      </c>
      <c r="M124" s="39" t="str">
        <f>Division!CH126</f>
        <v>women
small</v>
      </c>
      <c r="N124" s="39" t="str">
        <f>Division!CM126</f>
        <v>white
small</v>
      </c>
      <c r="P124" s="13" t="s">
        <v>255</v>
      </c>
      <c r="Q124" s="13" t="s">
        <v>256</v>
      </c>
      <c r="R124" s="39" t="str">
        <f>Division!CR126</f>
        <v>+
small</v>
      </c>
      <c r="S124" s="39" t="str">
        <f>Division!CW126</f>
        <v>+
small</v>
      </c>
      <c r="T124" s="39" t="str">
        <f>Division!DB126</f>
        <v>N&lt;5
N&lt;5</v>
      </c>
      <c r="U124" s="39" t="str">
        <f>Division!DG126</f>
        <v>+
small</v>
      </c>
      <c r="V124" s="39" t="str">
        <f>Division!DL126</f>
        <v>+
moderate</v>
      </c>
      <c r="W124" s="39" t="str">
        <f>Division!DQ126</f>
        <v xml:space="preserve">
</v>
      </c>
      <c r="X124" s="39" t="str">
        <f>Division!DV126</f>
        <v>+
large</v>
      </c>
      <c r="Y124" s="39" t="str">
        <f>Division!EA126</f>
        <v>+
small</v>
      </c>
      <c r="Z124" s="39" t="str">
        <f>Division!EF126</f>
        <v>+
small</v>
      </c>
      <c r="AA124" s="39" t="str">
        <f>Division!EK126</f>
        <v>+
large</v>
      </c>
    </row>
    <row r="125" spans="1:27" ht="13.5" customHeight="1" x14ac:dyDescent="0.25">
      <c r="A125" s="13" t="s">
        <v>257</v>
      </c>
      <c r="B125" s="13" t="s">
        <v>258</v>
      </c>
      <c r="C125" s="24">
        <f t="shared" si="3"/>
        <v>0.1940928270042194</v>
      </c>
      <c r="D125" s="4">
        <f>Division!C127</f>
        <v>2.82</v>
      </c>
      <c r="E125" s="4">
        <f>Division!D127</f>
        <v>1.212</v>
      </c>
      <c r="F125" s="4">
        <f>Division!F127</f>
        <v>2.59</v>
      </c>
      <c r="G125" s="4">
        <f>Division!G127</f>
        <v>1.1850000000000001</v>
      </c>
      <c r="H125" s="62">
        <f t="shared" si="2"/>
        <v>0.1940928270042194</v>
      </c>
      <c r="I125" s="62"/>
      <c r="J125" s="39" t="str">
        <f>Division!BS127</f>
        <v>N&lt;5
N&lt;5</v>
      </c>
      <c r="K125" s="39" t="str">
        <f>Division!BX127</f>
        <v>tenured
small</v>
      </c>
      <c r="L125" s="39" t="str">
        <f>Division!CC127</f>
        <v>assoc
small</v>
      </c>
      <c r="M125" s="39" t="str">
        <f>Division!CH127</f>
        <v>men
moderate</v>
      </c>
      <c r="N125" s="39" t="str">
        <f>Division!CM127</f>
        <v>white
moderate</v>
      </c>
      <c r="P125" s="13" t="s">
        <v>257</v>
      </c>
      <c r="Q125" s="13" t="s">
        <v>258</v>
      </c>
      <c r="R125" s="39" t="str">
        <f>Division!CR127</f>
        <v>+
small</v>
      </c>
      <c r="S125" s="39" t="str">
        <f>Division!CW127</f>
        <v>+
moderate</v>
      </c>
      <c r="T125" s="39" t="str">
        <f>Division!DB127</f>
        <v>N&lt;5
N&lt;5</v>
      </c>
      <c r="U125" s="39" t="str">
        <f>Division!DG127</f>
        <v xml:space="preserve">
</v>
      </c>
      <c r="V125" s="39" t="str">
        <f>Division!DL127</f>
        <v>+
large</v>
      </c>
      <c r="W125" s="39" t="str">
        <f>Division!DQ127</f>
        <v>+
small</v>
      </c>
      <c r="X125" s="39" t="str">
        <f>Division!DV127</f>
        <v>+
large</v>
      </c>
      <c r="Y125" s="39" t="str">
        <f>Division!EA127</f>
        <v>-
small</v>
      </c>
      <c r="Z125" s="39" t="str">
        <f>Division!EF127</f>
        <v>+
small</v>
      </c>
      <c r="AA125" s="39" t="str">
        <f>Division!EK127</f>
        <v>+
moderate</v>
      </c>
    </row>
    <row r="126" spans="1:27" ht="13.5" customHeight="1" x14ac:dyDescent="0.25">
      <c r="A126" s="13" t="s">
        <v>259</v>
      </c>
      <c r="B126" s="13" t="s">
        <v>260</v>
      </c>
      <c r="C126" s="24">
        <f t="shared" si="3"/>
        <v>-5.1063829787234088E-2</v>
      </c>
      <c r="D126" s="4">
        <f>Division!C128</f>
        <v>3</v>
      </c>
      <c r="E126" s="4">
        <f>Division!D128</f>
        <v>1.1950000000000001</v>
      </c>
      <c r="F126" s="4">
        <f>Division!F128</f>
        <v>3.06</v>
      </c>
      <c r="G126" s="4">
        <f>Division!G128</f>
        <v>1.175</v>
      </c>
      <c r="H126" s="62" t="str">
        <f t="shared" si="2"/>
        <v/>
      </c>
      <c r="I126" s="62"/>
      <c r="J126" s="39" t="str">
        <f>Division!BS128</f>
        <v>N&lt;5
N&lt;5</v>
      </c>
      <c r="K126" s="39" t="str">
        <f>Division!BX128</f>
        <v xml:space="preserve">
</v>
      </c>
      <c r="L126" s="39" t="str">
        <f>Division!CC128</f>
        <v xml:space="preserve">
</v>
      </c>
      <c r="M126" s="39" t="str">
        <f>Division!CH128</f>
        <v>men
moderate</v>
      </c>
      <c r="N126" s="39" t="str">
        <f>Division!CM128</f>
        <v>white
large</v>
      </c>
      <c r="P126" s="13" t="s">
        <v>259</v>
      </c>
      <c r="Q126" s="13" t="s">
        <v>260</v>
      </c>
      <c r="R126" s="39" t="str">
        <f>Division!CR128</f>
        <v xml:space="preserve">
</v>
      </c>
      <c r="S126" s="39" t="str">
        <f>Division!CW128</f>
        <v>-
small</v>
      </c>
      <c r="T126" s="39" t="str">
        <f>Division!DB128</f>
        <v>N&lt;5
N&lt;5</v>
      </c>
      <c r="U126" s="39" t="str">
        <f>Division!DG128</f>
        <v>-
small</v>
      </c>
      <c r="V126" s="39" t="str">
        <f>Division!DL128</f>
        <v>-
small</v>
      </c>
      <c r="W126" s="39" t="str">
        <f>Division!DQ128</f>
        <v>-
moderate</v>
      </c>
      <c r="X126" s="39" t="str">
        <f>Division!DV128</f>
        <v xml:space="preserve">
</v>
      </c>
      <c r="Y126" s="39" t="str">
        <f>Division!EA128</f>
        <v>-
small</v>
      </c>
      <c r="Z126" s="39" t="str">
        <f>Division!EF128</f>
        <v xml:space="preserve">
</v>
      </c>
      <c r="AA126" s="39" t="str">
        <f>Division!EK128</f>
        <v>-
moderate</v>
      </c>
    </row>
    <row r="127" spans="1:27" ht="13.5" customHeight="1" x14ac:dyDescent="0.25">
      <c r="A127" s="13" t="s">
        <v>261</v>
      </c>
      <c r="B127" s="13" t="s">
        <v>262</v>
      </c>
      <c r="C127" s="24">
        <f t="shared" si="3"/>
        <v>0.19639934533551573</v>
      </c>
      <c r="D127" s="4">
        <f>Division!C129</f>
        <v>3.14</v>
      </c>
      <c r="E127" s="4">
        <f>Division!D129</f>
        <v>1.2649999999999999</v>
      </c>
      <c r="F127" s="4">
        <f>Division!F129</f>
        <v>2.9</v>
      </c>
      <c r="G127" s="4">
        <f>Division!G129</f>
        <v>1.222</v>
      </c>
      <c r="H127" s="62">
        <f t="shared" si="2"/>
        <v>0.19639934533551573</v>
      </c>
      <c r="I127" s="62"/>
      <c r="J127" s="39" t="str">
        <f>Division!BS129</f>
        <v>N&lt;5
N&lt;5</v>
      </c>
      <c r="K127" s="39" t="str">
        <f>Division!BX129</f>
        <v>ntt
moderate</v>
      </c>
      <c r="L127" s="39" t="str">
        <f>Division!CC129</f>
        <v xml:space="preserve">
</v>
      </c>
      <c r="M127" s="39" t="str">
        <f>Division!CH129</f>
        <v>men
small</v>
      </c>
      <c r="N127" s="39" t="str">
        <f>Division!CM129</f>
        <v>white
large</v>
      </c>
      <c r="P127" s="13" t="s">
        <v>261</v>
      </c>
      <c r="Q127" s="13" t="s">
        <v>262</v>
      </c>
      <c r="R127" s="39" t="str">
        <f>Division!CR129</f>
        <v xml:space="preserve">
</v>
      </c>
      <c r="S127" s="39" t="str">
        <f>Division!CW129</f>
        <v>-
moderate</v>
      </c>
      <c r="T127" s="39" t="str">
        <f>Division!DB129</f>
        <v>N&lt;5
N&lt;5</v>
      </c>
      <c r="U127" s="39" t="str">
        <f>Division!DG129</f>
        <v xml:space="preserve">
</v>
      </c>
      <c r="V127" s="39" t="str">
        <f>Division!DL129</f>
        <v>-
moderate</v>
      </c>
      <c r="W127" s="39" t="str">
        <f>Division!DQ129</f>
        <v>-
moderate</v>
      </c>
      <c r="X127" s="39" t="str">
        <f>Division!DV129</f>
        <v>+
small</v>
      </c>
      <c r="Y127" s="39" t="str">
        <f>Division!EA129</f>
        <v>-
small</v>
      </c>
      <c r="Z127" s="39" t="str">
        <f>Division!EF129</f>
        <v xml:space="preserve">
</v>
      </c>
      <c r="AA127" s="39" t="str">
        <f>Division!EK129</f>
        <v>-
moderate</v>
      </c>
    </row>
    <row r="128" spans="1:27" ht="13.5" customHeight="1" x14ac:dyDescent="0.25">
      <c r="A128" s="13" t="s">
        <v>263</v>
      </c>
      <c r="B128" s="13" t="s">
        <v>264</v>
      </c>
      <c r="C128" s="24">
        <f t="shared" si="3"/>
        <v>6.384676775738235E-2</v>
      </c>
      <c r="D128" s="4">
        <f>Division!C130</f>
        <v>3.12</v>
      </c>
      <c r="E128" s="4">
        <f>Division!D130</f>
        <v>1.2909999999999999</v>
      </c>
      <c r="F128" s="4">
        <f>Division!F130</f>
        <v>3.04</v>
      </c>
      <c r="G128" s="4">
        <f>Division!G130</f>
        <v>1.2529999999999999</v>
      </c>
      <c r="H128" s="62" t="str">
        <f t="shared" si="2"/>
        <v/>
      </c>
      <c r="I128" s="62"/>
      <c r="J128" s="39" t="str">
        <f>Division!BS130</f>
        <v>N&lt;5
N&lt;5</v>
      </c>
      <c r="K128" s="39" t="str">
        <f>Division!BX130</f>
        <v xml:space="preserve">
</v>
      </c>
      <c r="L128" s="39" t="str">
        <f>Division!CC130</f>
        <v xml:space="preserve">full
</v>
      </c>
      <c r="M128" s="39" t="str">
        <f>Division!CH130</f>
        <v>men
small</v>
      </c>
      <c r="N128" s="39" t="str">
        <f>Division!CM130</f>
        <v>white
moderate</v>
      </c>
      <c r="P128" s="13" t="s">
        <v>263</v>
      </c>
      <c r="Q128" s="13" t="s">
        <v>264</v>
      </c>
      <c r="R128" s="39" t="str">
        <f>Division!CR130</f>
        <v>-
small</v>
      </c>
      <c r="S128" s="39" t="str">
        <f>Division!CW130</f>
        <v xml:space="preserve">-
</v>
      </c>
      <c r="T128" s="39" t="str">
        <f>Division!DB130</f>
        <v>N&lt;5
N&lt;5</v>
      </c>
      <c r="U128" s="39" t="str">
        <f>Division!DG130</f>
        <v>-
small</v>
      </c>
      <c r="V128" s="39" t="str">
        <f>Division!DL130</f>
        <v>-
large</v>
      </c>
      <c r="W128" s="39" t="str">
        <f>Division!DQ130</f>
        <v>-
moderate</v>
      </c>
      <c r="X128" s="39" t="str">
        <f>Division!DV130</f>
        <v>-
small</v>
      </c>
      <c r="Y128" s="39" t="str">
        <f>Division!EA130</f>
        <v>-
small</v>
      </c>
      <c r="Z128" s="39" t="str">
        <f>Division!EF130</f>
        <v>-
small</v>
      </c>
      <c r="AA128" s="39" t="str">
        <f>Division!EK130</f>
        <v>-
moderate</v>
      </c>
    </row>
    <row r="129" spans="1:27" ht="13.5" customHeight="1" x14ac:dyDescent="0.25">
      <c r="A129" s="13" t="s">
        <v>265</v>
      </c>
      <c r="B129" s="13" t="s">
        <v>266</v>
      </c>
      <c r="C129" s="24" t="e">
        <f t="shared" si="3"/>
        <v>#DIV/0!</v>
      </c>
      <c r="D129" s="4">
        <f>Division!C131</f>
        <v>0</v>
      </c>
      <c r="E129" s="4">
        <f>Division!D131</f>
        <v>0</v>
      </c>
      <c r="F129" s="4">
        <f>Division!F131</f>
        <v>0</v>
      </c>
      <c r="G129" s="4">
        <f>Division!G131</f>
        <v>0</v>
      </c>
      <c r="H129" s="62"/>
      <c r="I129" s="62"/>
      <c r="J129" s="39" t="str">
        <f>Division!BS131</f>
        <v/>
      </c>
      <c r="K129" s="39" t="str">
        <f>Division!BX131</f>
        <v/>
      </c>
      <c r="L129" s="39" t="str">
        <f>Division!CC131</f>
        <v>N&lt;5
N&lt;5</v>
      </c>
      <c r="M129" s="39" t="str">
        <f>Division!CH131</f>
        <v/>
      </c>
      <c r="N129" s="39" t="str">
        <f>Division!CM131</f>
        <v/>
      </c>
      <c r="P129" s="13" t="s">
        <v>265</v>
      </c>
      <c r="Q129" s="13" t="s">
        <v>266</v>
      </c>
      <c r="R129" s="39" t="str">
        <f>Division!CR131</f>
        <v>N&lt;5
N&lt;5</v>
      </c>
      <c r="S129" s="39" t="str">
        <f>Division!CW131</f>
        <v>N&lt;5
N&lt;5</v>
      </c>
      <c r="T129" s="39" t="str">
        <f>Division!DB131</f>
        <v>N&lt;5
N&lt;5</v>
      </c>
      <c r="U129" s="39" t="str">
        <f>Division!DG131</f>
        <v>N&lt;5
N&lt;5</v>
      </c>
      <c r="V129" s="39" t="str">
        <f>Division!DL131</f>
        <v>N&lt;5
N&lt;5</v>
      </c>
      <c r="W129" s="39" t="str">
        <f>Division!DQ131</f>
        <v>N&lt;5
N&lt;5</v>
      </c>
      <c r="X129" s="39" t="str">
        <f>Division!DV131</f>
        <v>N&lt;5
N&lt;5</v>
      </c>
      <c r="Y129" s="39" t="str">
        <f>Division!EA131</f>
        <v>N&lt;5
N&lt;5</v>
      </c>
      <c r="Z129" s="39" t="str">
        <f>Division!EF131</f>
        <v>N&lt;5
N&lt;5</v>
      </c>
      <c r="AA129" s="39" t="str">
        <f>Division!EK131</f>
        <v>N&lt;5
N&lt;5</v>
      </c>
    </row>
    <row r="130" spans="1:27" ht="13.5" customHeight="1" x14ac:dyDescent="0.25">
      <c r="A130" s="13" t="s">
        <v>267</v>
      </c>
      <c r="B130" s="13" t="s">
        <v>268</v>
      </c>
      <c r="C130" s="24" t="e">
        <f t="shared" si="3"/>
        <v>#DIV/0!</v>
      </c>
      <c r="D130" s="4">
        <f>Division!C132</f>
        <v>0</v>
      </c>
      <c r="E130" s="4">
        <f>Division!D132</f>
        <v>0</v>
      </c>
      <c r="F130" s="4">
        <f>Division!F132</f>
        <v>0</v>
      </c>
      <c r="G130" s="4">
        <f>Division!G132</f>
        <v>0</v>
      </c>
      <c r="H130" s="62"/>
      <c r="I130" s="62"/>
      <c r="J130" s="39" t="str">
        <f>Division!BS132</f>
        <v/>
      </c>
      <c r="K130" s="39" t="str">
        <f>Division!BX132</f>
        <v/>
      </c>
      <c r="L130" s="39" t="str">
        <f>Division!CC132</f>
        <v>N&lt;5
N&lt;5</v>
      </c>
      <c r="M130" s="39" t="str">
        <f>Division!CH132</f>
        <v/>
      </c>
      <c r="N130" s="39" t="str">
        <f>Division!CM132</f>
        <v/>
      </c>
      <c r="P130" s="13" t="s">
        <v>267</v>
      </c>
      <c r="Q130" s="13" t="s">
        <v>268</v>
      </c>
      <c r="R130" s="39" t="str">
        <f>Division!CR132</f>
        <v>N&lt;5
N&lt;5</v>
      </c>
      <c r="S130" s="39" t="str">
        <f>Division!CW132</f>
        <v>N&lt;5
N&lt;5</v>
      </c>
      <c r="T130" s="39" t="str">
        <f>Division!DB132</f>
        <v>N&lt;5
N&lt;5</v>
      </c>
      <c r="U130" s="39" t="str">
        <f>Division!DG132</f>
        <v>N&lt;5
N&lt;5</v>
      </c>
      <c r="V130" s="39" t="str">
        <f>Division!DL132</f>
        <v>N&lt;5
N&lt;5</v>
      </c>
      <c r="W130" s="39" t="str">
        <f>Division!DQ132</f>
        <v>N&lt;5
N&lt;5</v>
      </c>
      <c r="X130" s="39" t="str">
        <f>Division!DV132</f>
        <v>N&lt;5
N&lt;5</v>
      </c>
      <c r="Y130" s="39" t="str">
        <f>Division!EA132</f>
        <v>N&lt;5
N&lt;5</v>
      </c>
      <c r="Z130" s="39" t="str">
        <f>Division!EF132</f>
        <v>N&lt;5
N&lt;5</v>
      </c>
      <c r="AA130" s="39" t="str">
        <f>Division!EK132</f>
        <v>N&lt;5
N&lt;5</v>
      </c>
    </row>
    <row r="131" spans="1:27" s="31" customFormat="1" ht="13.5" customHeight="1" x14ac:dyDescent="0.25">
      <c r="A131" s="15"/>
      <c r="B131" s="16" t="s">
        <v>269</v>
      </c>
      <c r="C131" s="47">
        <f t="shared" si="3"/>
        <v>-0.25782764737428321</v>
      </c>
      <c r="D131" s="10">
        <f>Division!C133</f>
        <v>2.4950000000000001</v>
      </c>
      <c r="E131" s="10">
        <f>Division!D133</f>
        <v>1.14897</v>
      </c>
      <c r="F131" s="10">
        <f>Division!F133</f>
        <v>2.8075000000000001</v>
      </c>
      <c r="G131" s="10">
        <f>Division!G133</f>
        <v>1.2120500000000001</v>
      </c>
      <c r="H131" s="68">
        <f t="shared" si="2"/>
        <v>-0.25782764737428321</v>
      </c>
      <c r="I131" s="68"/>
      <c r="J131" s="45" t="str">
        <f>Division!BS133</f>
        <v>N&lt;5
N&lt;5</v>
      </c>
      <c r="K131" s="45" t="str">
        <f>Division!BX133</f>
        <v>tenured
large</v>
      </c>
      <c r="L131" s="45" t="str">
        <f>Division!CC133</f>
        <v xml:space="preserve">
</v>
      </c>
      <c r="M131" s="45" t="str">
        <f>Division!CH133</f>
        <v>men
large</v>
      </c>
      <c r="N131" s="45" t="str">
        <f>Division!CM133</f>
        <v xml:space="preserve">
</v>
      </c>
      <c r="P131" s="49"/>
      <c r="Q131" s="16" t="s">
        <v>269</v>
      </c>
      <c r="R131" s="45" t="str">
        <f>Division!CR133</f>
        <v xml:space="preserve">
</v>
      </c>
      <c r="S131" s="45" t="str">
        <f>Division!CW133</f>
        <v>+
small</v>
      </c>
      <c r="T131" s="45" t="str">
        <f>Division!DB133</f>
        <v>N&lt;5
N&lt;5</v>
      </c>
      <c r="U131" s="45" t="str">
        <f>Division!DG133</f>
        <v>-
small</v>
      </c>
      <c r="V131" s="45" t="str">
        <f>Division!DL133</f>
        <v xml:space="preserve">
</v>
      </c>
      <c r="W131" s="45" t="str">
        <f>Division!DQ133</f>
        <v>+
moderate</v>
      </c>
      <c r="X131" s="45" t="str">
        <f>Division!DV133</f>
        <v>+
moderate</v>
      </c>
      <c r="Y131" s="45" t="str">
        <f>Division!EA133</f>
        <v>-
small</v>
      </c>
      <c r="Z131" s="45" t="str">
        <f>Division!EF133</f>
        <v>+
small</v>
      </c>
      <c r="AA131" s="45" t="str">
        <f>Division!EK133</f>
        <v xml:space="preserve">
</v>
      </c>
    </row>
    <row r="132" spans="1:27" ht="13.5" customHeight="1" x14ac:dyDescent="0.25">
      <c r="A132" s="13" t="s">
        <v>270</v>
      </c>
      <c r="B132" s="13" t="s">
        <v>271</v>
      </c>
      <c r="C132" s="24">
        <f t="shared" si="3"/>
        <v>-0.36392405063291133</v>
      </c>
      <c r="D132" s="4">
        <f>Division!C134</f>
        <v>2.38</v>
      </c>
      <c r="E132" s="4">
        <f>Division!D134</f>
        <v>1.1759999999999999</v>
      </c>
      <c r="F132" s="4">
        <f>Division!F134</f>
        <v>2.84</v>
      </c>
      <c r="G132" s="4">
        <f>Division!G134</f>
        <v>1.264</v>
      </c>
      <c r="H132" s="62">
        <f t="shared" si="2"/>
        <v>-0.36392405063291133</v>
      </c>
      <c r="I132" s="62"/>
      <c r="J132" s="39" t="str">
        <f>Division!BS134</f>
        <v>N&lt;5
N&lt;5</v>
      </c>
      <c r="K132" s="39" t="str">
        <f>Division!BX134</f>
        <v>tenured
moderate</v>
      </c>
      <c r="L132" s="39" t="str">
        <f>Division!CC134</f>
        <v>assoc
small</v>
      </c>
      <c r="M132" s="39" t="str">
        <f>Division!CH134</f>
        <v>men
large</v>
      </c>
      <c r="N132" s="39" t="str">
        <f>Division!CM134</f>
        <v>white
small</v>
      </c>
      <c r="P132" s="13" t="s">
        <v>270</v>
      </c>
      <c r="Q132" s="13" t="s">
        <v>271</v>
      </c>
      <c r="R132" s="39" t="str">
        <f>Division!CR134</f>
        <v>+
small</v>
      </c>
      <c r="S132" s="39" t="str">
        <f>Division!CW134</f>
        <v>+
moderate</v>
      </c>
      <c r="T132" s="39" t="str">
        <f>Division!DB134</f>
        <v>N&lt;5
N&lt;5</v>
      </c>
      <c r="U132" s="39" t="str">
        <f>Division!DG134</f>
        <v xml:space="preserve">
</v>
      </c>
      <c r="V132" s="39" t="str">
        <f>Division!DL134</f>
        <v>+
small</v>
      </c>
      <c r="W132" s="39" t="str">
        <f>Division!DQ134</f>
        <v xml:space="preserve">+
</v>
      </c>
      <c r="X132" s="39" t="str">
        <f>Division!DV134</f>
        <v>+
large</v>
      </c>
      <c r="Y132" s="39" t="str">
        <f>Division!EA134</f>
        <v xml:space="preserve">
</v>
      </c>
      <c r="Z132" s="39" t="str">
        <f>Division!EF134</f>
        <v>+
small</v>
      </c>
      <c r="AA132" s="39" t="str">
        <f>Division!EK134</f>
        <v xml:space="preserve">
</v>
      </c>
    </row>
    <row r="133" spans="1:27" ht="13.5" customHeight="1" x14ac:dyDescent="0.25">
      <c r="A133" s="13" t="s">
        <v>272</v>
      </c>
      <c r="B133" s="13" t="s">
        <v>273</v>
      </c>
      <c r="C133" s="24">
        <f t="shared" si="3"/>
        <v>-0.19093078758949864</v>
      </c>
      <c r="D133" s="4">
        <f>Division!C135</f>
        <v>2.6</v>
      </c>
      <c r="E133" s="4">
        <f>Division!D135</f>
        <v>1.2450000000000001</v>
      </c>
      <c r="F133" s="4">
        <f>Division!F135</f>
        <v>2.84</v>
      </c>
      <c r="G133" s="4">
        <f>Division!G135</f>
        <v>1.2569999999999999</v>
      </c>
      <c r="H133" s="62">
        <f t="shared" ref="H133:H196" si="4">IF(OR(C133&gt;0.1,C133&lt;-0.1),C133,"")</f>
        <v>-0.19093078758949864</v>
      </c>
      <c r="I133" s="62"/>
      <c r="J133" s="39" t="str">
        <f>Division!BS135</f>
        <v>N&lt;5
N&lt;5</v>
      </c>
      <c r="K133" s="39" t="str">
        <f>Division!BX135</f>
        <v>tenured
moderate</v>
      </c>
      <c r="L133" s="39" t="str">
        <f>Division!CC135</f>
        <v xml:space="preserve">
</v>
      </c>
      <c r="M133" s="39" t="str">
        <f>Division!CH135</f>
        <v>men
large</v>
      </c>
      <c r="N133" s="39" t="str">
        <f>Division!CM135</f>
        <v xml:space="preserve">
</v>
      </c>
      <c r="P133" s="13" t="s">
        <v>272</v>
      </c>
      <c r="Q133" s="13" t="s">
        <v>273</v>
      </c>
      <c r="R133" s="39" t="str">
        <f>Division!CR135</f>
        <v xml:space="preserve">
</v>
      </c>
      <c r="S133" s="39" t="str">
        <f>Division!CW135</f>
        <v>+
small</v>
      </c>
      <c r="T133" s="39" t="str">
        <f>Division!DB135</f>
        <v>N&lt;5
N&lt;5</v>
      </c>
      <c r="U133" s="39" t="str">
        <f>Division!DG135</f>
        <v>-
small</v>
      </c>
      <c r="V133" s="39" t="str">
        <f>Division!DL135</f>
        <v xml:space="preserve">
</v>
      </c>
      <c r="W133" s="39" t="str">
        <f>Division!DQ135</f>
        <v>+
moderate</v>
      </c>
      <c r="X133" s="39" t="str">
        <f>Division!DV135</f>
        <v>+
moderate</v>
      </c>
      <c r="Y133" s="39" t="str">
        <f>Division!EA135</f>
        <v>-
small</v>
      </c>
      <c r="Z133" s="39" t="str">
        <f>Division!EF135</f>
        <v xml:space="preserve">
</v>
      </c>
      <c r="AA133" s="39" t="str">
        <f>Division!EK135</f>
        <v xml:space="preserve">
</v>
      </c>
    </row>
    <row r="134" spans="1:27" ht="13.5" customHeight="1" x14ac:dyDescent="0.25">
      <c r="A134" s="13" t="s">
        <v>274</v>
      </c>
      <c r="B134" s="13" t="s">
        <v>275</v>
      </c>
      <c r="C134" s="24">
        <f t="shared" ref="C134:C197" si="5">IF(D134="N&lt;5","N&lt;5",IF(F134="N&lt;5","N&lt;5",((D134-F134)/G134)))</f>
        <v>-0.2592592592592593</v>
      </c>
      <c r="D134" s="4">
        <f>Division!C136</f>
        <v>2.44</v>
      </c>
      <c r="E134" s="4">
        <f>Division!D136</f>
        <v>1.232</v>
      </c>
      <c r="F134" s="4">
        <f>Division!F136</f>
        <v>2.79</v>
      </c>
      <c r="G134" s="4">
        <f>Division!G136</f>
        <v>1.35</v>
      </c>
      <c r="H134" s="62">
        <f t="shared" si="4"/>
        <v>-0.2592592592592593</v>
      </c>
      <c r="I134" s="62"/>
      <c r="J134" s="39" t="str">
        <f>Division!BS136</f>
        <v>N&lt;5
N&lt;5</v>
      </c>
      <c r="K134" s="39" t="str">
        <f>Division!BX136</f>
        <v>tenured
large</v>
      </c>
      <c r="L134" s="39" t="str">
        <f>Division!CC136</f>
        <v>assoc
small</v>
      </c>
      <c r="M134" s="39" t="str">
        <f>Division!CH136</f>
        <v>men
large</v>
      </c>
      <c r="N134" s="39" t="str">
        <f>Division!CM136</f>
        <v xml:space="preserve">
</v>
      </c>
      <c r="P134" s="13" t="s">
        <v>274</v>
      </c>
      <c r="Q134" s="13" t="s">
        <v>275</v>
      </c>
      <c r="R134" s="39" t="str">
        <f>Division!CR136</f>
        <v>+
small</v>
      </c>
      <c r="S134" s="39" t="str">
        <f>Division!CW136</f>
        <v>+
moderate</v>
      </c>
      <c r="T134" s="39" t="str">
        <f>Division!DB136</f>
        <v>N&lt;5
N&lt;5</v>
      </c>
      <c r="U134" s="39" t="str">
        <f>Division!DG136</f>
        <v>-
small</v>
      </c>
      <c r="V134" s="39" t="str">
        <f>Division!DL136</f>
        <v xml:space="preserve">
</v>
      </c>
      <c r="W134" s="39" t="str">
        <f>Division!DQ136</f>
        <v>+
moderate</v>
      </c>
      <c r="X134" s="39" t="str">
        <f>Division!DV136</f>
        <v>+
moderate</v>
      </c>
      <c r="Y134" s="39" t="str">
        <f>Division!EA136</f>
        <v xml:space="preserve">
</v>
      </c>
      <c r="Z134" s="39" t="str">
        <f>Division!EF136</f>
        <v>+
small</v>
      </c>
      <c r="AA134" s="39" t="str">
        <f>Division!EK136</f>
        <v>+
small</v>
      </c>
    </row>
    <row r="135" spans="1:27" ht="13.5" customHeight="1" x14ac:dyDescent="0.25">
      <c r="A135" s="13" t="s">
        <v>276</v>
      </c>
      <c r="B135" s="13" t="s">
        <v>277</v>
      </c>
      <c r="C135" s="24">
        <f t="shared" si="5"/>
        <v>-0.14760147601475995</v>
      </c>
      <c r="D135" s="4">
        <f>Division!C137</f>
        <v>2.56</v>
      </c>
      <c r="E135" s="4">
        <f>Division!D137</f>
        <v>1.2150000000000001</v>
      </c>
      <c r="F135" s="4">
        <f>Division!F137</f>
        <v>2.76</v>
      </c>
      <c r="G135" s="4">
        <f>Division!G137</f>
        <v>1.355</v>
      </c>
      <c r="H135" s="62">
        <f t="shared" si="4"/>
        <v>-0.14760147601475995</v>
      </c>
      <c r="I135" s="62"/>
      <c r="J135" s="39" t="str">
        <f>Division!BS137</f>
        <v>N&lt;5
N&lt;5</v>
      </c>
      <c r="K135" s="39" t="str">
        <f>Division!BX137</f>
        <v>tenured
moderate</v>
      </c>
      <c r="L135" s="39" t="str">
        <f>Division!CC137</f>
        <v xml:space="preserve">
</v>
      </c>
      <c r="M135" s="39" t="str">
        <f>Division!CH137</f>
        <v>men
moderate</v>
      </c>
      <c r="N135" s="39" t="str">
        <f>Division!CM137</f>
        <v>foc
small</v>
      </c>
      <c r="P135" s="13" t="s">
        <v>276</v>
      </c>
      <c r="Q135" s="13" t="s">
        <v>277</v>
      </c>
      <c r="R135" s="39" t="str">
        <f>Division!CR137</f>
        <v xml:space="preserve">
</v>
      </c>
      <c r="S135" s="39" t="str">
        <f>Division!CW137</f>
        <v>+
small</v>
      </c>
      <c r="T135" s="39" t="str">
        <f>Division!DB137</f>
        <v>N&lt;5
N&lt;5</v>
      </c>
      <c r="U135" s="39" t="str">
        <f>Division!DG137</f>
        <v>-
small</v>
      </c>
      <c r="V135" s="39" t="str">
        <f>Division!DL137</f>
        <v>-
small</v>
      </c>
      <c r="W135" s="39" t="str">
        <f>Division!DQ137</f>
        <v>+
small</v>
      </c>
      <c r="X135" s="39" t="str">
        <f>Division!DV137</f>
        <v>+
small</v>
      </c>
      <c r="Y135" s="39" t="str">
        <f>Division!EA137</f>
        <v>-
small</v>
      </c>
      <c r="Z135" s="39" t="str">
        <f>Division!EF137</f>
        <v xml:space="preserve">
</v>
      </c>
      <c r="AA135" s="39" t="str">
        <f>Division!EK137</f>
        <v xml:space="preserve">
</v>
      </c>
    </row>
    <row r="136" spans="1:27" ht="13.5" customHeight="1" x14ac:dyDescent="0.25">
      <c r="A136" s="13" t="s">
        <v>278</v>
      </c>
      <c r="B136" s="13" t="s">
        <v>279</v>
      </c>
      <c r="C136" s="24">
        <f t="shared" si="5"/>
        <v>0.20849420849420852</v>
      </c>
      <c r="D136" s="4">
        <f>Division!C138</f>
        <v>2.56</v>
      </c>
      <c r="E136" s="4">
        <f>Division!D138</f>
        <v>1.34</v>
      </c>
      <c r="F136" s="4">
        <f>Division!F138</f>
        <v>2.29</v>
      </c>
      <c r="G136" s="4">
        <f>Division!G138</f>
        <v>1.2949999999999999</v>
      </c>
      <c r="H136" s="62">
        <f t="shared" si="4"/>
        <v>0.20849420849420852</v>
      </c>
      <c r="I136" s="62"/>
      <c r="J136" s="39" t="str">
        <f>Division!BS138</f>
        <v>N&lt;5
N&lt;5</v>
      </c>
      <c r="K136" s="39" t="str">
        <f>Division!BX138</f>
        <v>tenured
moderate</v>
      </c>
      <c r="L136" s="39" t="str">
        <f>Division!CC138</f>
        <v>full
large</v>
      </c>
      <c r="M136" s="39" t="str">
        <f>Division!CH138</f>
        <v xml:space="preserve">
</v>
      </c>
      <c r="N136" s="39" t="str">
        <f>Division!CM138</f>
        <v>white
large</v>
      </c>
      <c r="P136" s="13" t="s">
        <v>278</v>
      </c>
      <c r="Q136" s="13" t="s">
        <v>279</v>
      </c>
      <c r="R136" s="39" t="str">
        <f>Division!CR138</f>
        <v>+
small</v>
      </c>
      <c r="S136" s="39" t="str">
        <f>Division!CW138</f>
        <v>+
large</v>
      </c>
      <c r="T136" s="39" t="str">
        <f>Division!DB138</f>
        <v>N&lt;5
N&lt;5</v>
      </c>
      <c r="U136" s="39" t="str">
        <f>Division!DG138</f>
        <v>-
small</v>
      </c>
      <c r="V136" s="39" t="str">
        <f>Division!DL138</f>
        <v>N&lt;5
N&lt;5</v>
      </c>
      <c r="W136" s="39" t="str">
        <f>Division!DQ138</f>
        <v>+
large</v>
      </c>
      <c r="X136" s="39" t="str">
        <f>Division!DV138</f>
        <v>+
large</v>
      </c>
      <c r="Y136" s="39" t="str">
        <f>Division!EA138</f>
        <v xml:space="preserve">
</v>
      </c>
      <c r="Z136" s="39" t="str">
        <f>Division!EF138</f>
        <v>+
moderate</v>
      </c>
      <c r="AA136" s="39" t="str">
        <f>Division!EK138</f>
        <v>-
small</v>
      </c>
    </row>
    <row r="137" spans="1:27" s="31" customFormat="1" ht="13.5" customHeight="1" x14ac:dyDescent="0.25">
      <c r="A137" s="15"/>
      <c r="B137" s="16" t="s">
        <v>280</v>
      </c>
      <c r="C137" s="47">
        <f t="shared" si="5"/>
        <v>0.11524743247360783</v>
      </c>
      <c r="D137" s="10">
        <f>Division!C139</f>
        <v>3.5821999999999998</v>
      </c>
      <c r="E137" s="10">
        <f>Division!D139</f>
        <v>1.0346900000000001</v>
      </c>
      <c r="F137" s="10">
        <f>Division!F139</f>
        <v>3.4535999999999998</v>
      </c>
      <c r="G137" s="10">
        <f>Division!G139</f>
        <v>1.1158600000000001</v>
      </c>
      <c r="H137" s="68">
        <f t="shared" si="4"/>
        <v>0.11524743247360783</v>
      </c>
      <c r="I137" s="68"/>
      <c r="J137" s="45" t="str">
        <f>Division!BS139</f>
        <v>N&lt;5
N&lt;5</v>
      </c>
      <c r="K137" s="45" t="str">
        <f>Division!BX139</f>
        <v>tenured
moderate</v>
      </c>
      <c r="L137" s="45" t="str">
        <f>Division!CC139</f>
        <v xml:space="preserve">
</v>
      </c>
      <c r="M137" s="45" t="str">
        <f>Division!CH139</f>
        <v>men
moderate</v>
      </c>
      <c r="N137" s="45" t="str">
        <f>Division!CM139</f>
        <v>white
moderate</v>
      </c>
      <c r="P137" s="49"/>
      <c r="Q137" s="16" t="s">
        <v>280</v>
      </c>
      <c r="R137" s="45" t="str">
        <f>Division!CR139</f>
        <v>-
small</v>
      </c>
      <c r="S137" s="45" t="str">
        <f>Division!CW139</f>
        <v>+
small</v>
      </c>
      <c r="T137" s="45" t="str">
        <f>Division!DB139</f>
        <v>N&lt;5
N&lt;5</v>
      </c>
      <c r="U137" s="45" t="str">
        <f>Division!DG139</f>
        <v>-
moderate</v>
      </c>
      <c r="V137" s="45" t="str">
        <f>Division!DL139</f>
        <v xml:space="preserve">
</v>
      </c>
      <c r="W137" s="45" t="str">
        <f>Division!DQ139</f>
        <v>+
small</v>
      </c>
      <c r="X137" s="45" t="str">
        <f>Division!DV139</f>
        <v xml:space="preserve">
</v>
      </c>
      <c r="Y137" s="45" t="str">
        <f>Division!EA139</f>
        <v>-
small</v>
      </c>
      <c r="Z137" s="45" t="str">
        <f>Division!EF139</f>
        <v>-
small</v>
      </c>
      <c r="AA137" s="45" t="str">
        <f>Division!EK139</f>
        <v xml:space="preserve">
</v>
      </c>
    </row>
    <row r="138" spans="1:27" ht="13.5" customHeight="1" x14ac:dyDescent="0.25">
      <c r="A138" s="13" t="s">
        <v>281</v>
      </c>
      <c r="B138" s="13" t="s">
        <v>282</v>
      </c>
      <c r="C138" s="24">
        <f t="shared" si="5"/>
        <v>-8.2918739635159458E-3</v>
      </c>
      <c r="D138" s="4">
        <f>Division!C140</f>
        <v>3.4</v>
      </c>
      <c r="E138" s="4">
        <f>Division!D140</f>
        <v>1.1359999999999999</v>
      </c>
      <c r="F138" s="4">
        <f>Division!F140</f>
        <v>3.41</v>
      </c>
      <c r="G138" s="4">
        <f>Division!G140</f>
        <v>1.206</v>
      </c>
      <c r="H138" s="62" t="str">
        <f t="shared" si="4"/>
        <v/>
      </c>
      <c r="I138" s="62"/>
      <c r="J138" s="39" t="str">
        <f>Division!BS140</f>
        <v>N&lt;5
N&lt;5</v>
      </c>
      <c r="K138" s="39" t="str">
        <f>Division!BX140</f>
        <v>tenured
moderate</v>
      </c>
      <c r="L138" s="39" t="str">
        <f>Division!CC140</f>
        <v>full
small</v>
      </c>
      <c r="M138" s="39" t="str">
        <f>Division!CH140</f>
        <v>men
large</v>
      </c>
      <c r="N138" s="39" t="str">
        <f>Division!CM140</f>
        <v>white
moderate</v>
      </c>
      <c r="P138" s="13" t="s">
        <v>281</v>
      </c>
      <c r="Q138" s="13" t="s">
        <v>282</v>
      </c>
      <c r="R138" s="39" t="str">
        <f>Division!CR140</f>
        <v xml:space="preserve">
</v>
      </c>
      <c r="S138" s="39" t="str">
        <f>Division!CW140</f>
        <v>+
small</v>
      </c>
      <c r="T138" s="39" t="str">
        <f>Division!DB140</f>
        <v>N&lt;5
N&lt;5</v>
      </c>
      <c r="U138" s="39" t="str">
        <f>Division!DG140</f>
        <v>-
small</v>
      </c>
      <c r="V138" s="39" t="str">
        <f>Division!DL140</f>
        <v xml:space="preserve">
</v>
      </c>
      <c r="W138" s="39" t="str">
        <f>Division!DQ140</f>
        <v>+
moderate</v>
      </c>
      <c r="X138" s="39" t="str">
        <f>Division!DV140</f>
        <v>+
small</v>
      </c>
      <c r="Y138" s="39" t="str">
        <f>Division!EA140</f>
        <v>-
small</v>
      </c>
      <c r="Z138" s="39" t="str">
        <f>Division!EF140</f>
        <v xml:space="preserve">
</v>
      </c>
      <c r="AA138" s="39" t="str">
        <f>Division!EK140</f>
        <v xml:space="preserve">
</v>
      </c>
    </row>
    <row r="139" spans="1:27" ht="13.5" customHeight="1" x14ac:dyDescent="0.25">
      <c r="A139" s="13" t="s">
        <v>283</v>
      </c>
      <c r="B139" s="13" t="s">
        <v>284</v>
      </c>
      <c r="C139" s="24">
        <f t="shared" si="5"/>
        <v>0.13676588897827829</v>
      </c>
      <c r="D139" s="4">
        <f>Division!C141</f>
        <v>3.48</v>
      </c>
      <c r="E139" s="4">
        <f>Division!D141</f>
        <v>1.2290000000000001</v>
      </c>
      <c r="F139" s="4">
        <f>Division!F141</f>
        <v>3.31</v>
      </c>
      <c r="G139" s="4">
        <f>Division!G141</f>
        <v>1.2430000000000001</v>
      </c>
      <c r="H139" s="62">
        <f t="shared" si="4"/>
        <v>0.13676588897827829</v>
      </c>
      <c r="I139" s="62"/>
      <c r="J139" s="39" t="str">
        <f>Division!BS141</f>
        <v>N&lt;5
N&lt;5</v>
      </c>
      <c r="K139" s="39" t="str">
        <f>Division!BX141</f>
        <v>tenured
large</v>
      </c>
      <c r="L139" s="39" t="str">
        <f>Division!CC141</f>
        <v>assoc
small</v>
      </c>
      <c r="M139" s="39" t="str">
        <f>Division!CH141</f>
        <v>men
moderate</v>
      </c>
      <c r="N139" s="39" t="str">
        <f>Division!CM141</f>
        <v>white
moderate</v>
      </c>
      <c r="P139" s="13" t="s">
        <v>283</v>
      </c>
      <c r="Q139" s="13" t="s">
        <v>284</v>
      </c>
      <c r="R139" s="39" t="str">
        <f>Division!CR141</f>
        <v>-
small</v>
      </c>
      <c r="S139" s="39" t="str">
        <f>Division!CW141</f>
        <v>+
small</v>
      </c>
      <c r="T139" s="39" t="str">
        <f>Division!DB141</f>
        <v>N&lt;5
N&lt;5</v>
      </c>
      <c r="U139" s="39" t="str">
        <f>Division!DG141</f>
        <v>-
large</v>
      </c>
      <c r="V139" s="39" t="str">
        <f>Division!DL141</f>
        <v xml:space="preserve">
</v>
      </c>
      <c r="W139" s="39" t="str">
        <f>Division!DQ141</f>
        <v xml:space="preserve">
</v>
      </c>
      <c r="X139" s="39" t="str">
        <f>Division!DV141</f>
        <v>-
small</v>
      </c>
      <c r="Y139" s="39" t="str">
        <f>Division!EA141</f>
        <v>-
moderate</v>
      </c>
      <c r="Z139" s="39" t="str">
        <f>Division!EF141</f>
        <v>-
small</v>
      </c>
      <c r="AA139" s="39" t="str">
        <f>Division!EK141</f>
        <v>-
small</v>
      </c>
    </row>
    <row r="140" spans="1:27" ht="13.5" customHeight="1" x14ac:dyDescent="0.25">
      <c r="A140" s="13" t="s">
        <v>285</v>
      </c>
      <c r="B140" s="13" t="s">
        <v>286</v>
      </c>
      <c r="C140" s="24">
        <f t="shared" si="5"/>
        <v>5.5161544523246529E-2</v>
      </c>
      <c r="D140" s="4">
        <f>Division!C142</f>
        <v>3.51</v>
      </c>
      <c r="E140" s="4">
        <f>Division!D142</f>
        <v>1.272</v>
      </c>
      <c r="F140" s="4">
        <f>Division!F142</f>
        <v>3.44</v>
      </c>
      <c r="G140" s="4">
        <f>Division!G142</f>
        <v>1.2689999999999999</v>
      </c>
      <c r="H140" s="62" t="str">
        <f t="shared" si="4"/>
        <v/>
      </c>
      <c r="I140" s="62"/>
      <c r="J140" s="39" t="str">
        <f>Division!BS142</f>
        <v>N&lt;5
N&lt;5</v>
      </c>
      <c r="K140" s="39" t="str">
        <f>Division!BX142</f>
        <v>tenured
moderate</v>
      </c>
      <c r="L140" s="39" t="str">
        <f>Division!CC142</f>
        <v xml:space="preserve">
</v>
      </c>
      <c r="M140" s="39" t="str">
        <f>Division!CH142</f>
        <v>men
small</v>
      </c>
      <c r="N140" s="39" t="str">
        <f>Division!CM142</f>
        <v>white
small</v>
      </c>
      <c r="P140" s="13" t="s">
        <v>285</v>
      </c>
      <c r="Q140" s="13" t="s">
        <v>286</v>
      </c>
      <c r="R140" s="39" t="str">
        <f>Division!CR142</f>
        <v>-
small</v>
      </c>
      <c r="S140" s="39" t="str">
        <f>Division!CW142</f>
        <v xml:space="preserve">
</v>
      </c>
      <c r="T140" s="39" t="str">
        <f>Division!DB142</f>
        <v>N&lt;5
N&lt;5</v>
      </c>
      <c r="U140" s="39" t="str">
        <f>Division!DG142</f>
        <v>-
moderate</v>
      </c>
      <c r="V140" s="39" t="str">
        <f>Division!DL142</f>
        <v xml:space="preserve">
</v>
      </c>
      <c r="W140" s="39" t="str">
        <f>Division!DQ142</f>
        <v xml:space="preserve">
</v>
      </c>
      <c r="X140" s="39" t="str">
        <f>Division!DV142</f>
        <v>-
small</v>
      </c>
      <c r="Y140" s="39" t="str">
        <f>Division!EA142</f>
        <v>-
small</v>
      </c>
      <c r="Z140" s="39" t="str">
        <f>Division!EF142</f>
        <v>-
small</v>
      </c>
      <c r="AA140" s="39" t="str">
        <f>Division!EK142</f>
        <v>-
small</v>
      </c>
    </row>
    <row r="141" spans="1:27" ht="13.5" customHeight="1" x14ac:dyDescent="0.25">
      <c r="A141" s="13" t="s">
        <v>287</v>
      </c>
      <c r="B141" s="13" t="s">
        <v>288</v>
      </c>
      <c r="C141" s="24">
        <f t="shared" si="5"/>
        <v>0.11673151750972756</v>
      </c>
      <c r="D141" s="4">
        <f>Division!C143</f>
        <v>3.62</v>
      </c>
      <c r="E141" s="4">
        <f>Division!D143</f>
        <v>1.248</v>
      </c>
      <c r="F141" s="4">
        <f>Division!F143</f>
        <v>3.47</v>
      </c>
      <c r="G141" s="4">
        <f>Division!G143</f>
        <v>1.2849999999999999</v>
      </c>
      <c r="H141" s="62">
        <f t="shared" si="4"/>
        <v>0.11673151750972756</v>
      </c>
      <c r="I141" s="62"/>
      <c r="J141" s="39" t="str">
        <f>Division!BS143</f>
        <v>N&lt;5
N&lt;5</v>
      </c>
      <c r="K141" s="39" t="str">
        <f>Division!BX143</f>
        <v>tenured
small</v>
      </c>
      <c r="L141" s="39" t="str">
        <f>Division!CC143</f>
        <v>full
moderate</v>
      </c>
      <c r="M141" s="39" t="str">
        <f>Division!CH143</f>
        <v>men
small</v>
      </c>
      <c r="N141" s="39" t="str">
        <f>Division!CM143</f>
        <v>white
moderate</v>
      </c>
      <c r="P141" s="13" t="s">
        <v>287</v>
      </c>
      <c r="Q141" s="13" t="s">
        <v>288</v>
      </c>
      <c r="R141" s="39" t="str">
        <f>Division!CR143</f>
        <v xml:space="preserve">
</v>
      </c>
      <c r="S141" s="39" t="str">
        <f>Division!CW143</f>
        <v>+
small</v>
      </c>
      <c r="T141" s="39" t="str">
        <f>Division!DB143</f>
        <v>N&lt;5
N&lt;5</v>
      </c>
      <c r="U141" s="39" t="str">
        <f>Division!DG143</f>
        <v>-
moderate</v>
      </c>
      <c r="V141" s="39" t="str">
        <f>Division!DL143</f>
        <v>-
small</v>
      </c>
      <c r="W141" s="39" t="str">
        <f>Division!DQ143</f>
        <v>+
large</v>
      </c>
      <c r="X141" s="39" t="str">
        <f>Division!DV143</f>
        <v xml:space="preserve">
</v>
      </c>
      <c r="Y141" s="39" t="str">
        <f>Division!EA143</f>
        <v xml:space="preserve">
</v>
      </c>
      <c r="Z141" s="39" t="str">
        <f>Division!EF143</f>
        <v>-
small</v>
      </c>
      <c r="AA141" s="39" t="str">
        <f>Division!EK143</f>
        <v>+
small</v>
      </c>
    </row>
    <row r="142" spans="1:27" ht="13.5" customHeight="1" x14ac:dyDescent="0.25">
      <c r="A142" s="13" t="s">
        <v>289</v>
      </c>
      <c r="B142" s="13" t="s">
        <v>290</v>
      </c>
      <c r="C142" s="24">
        <f t="shared" si="5"/>
        <v>0.19401778496362182</v>
      </c>
      <c r="D142" s="4">
        <f>Division!C144</f>
        <v>3.89</v>
      </c>
      <c r="E142" s="4">
        <f>Division!D144</f>
        <v>1.0049999999999999</v>
      </c>
      <c r="F142" s="4">
        <f>Division!F144</f>
        <v>3.65</v>
      </c>
      <c r="G142" s="4">
        <f>Division!G144</f>
        <v>1.2370000000000001</v>
      </c>
      <c r="H142" s="62">
        <f t="shared" si="4"/>
        <v>0.19401778496362182</v>
      </c>
      <c r="I142" s="62"/>
      <c r="J142" s="39" t="str">
        <f>Division!BS144</f>
        <v>N&lt;5
N&lt;5</v>
      </c>
      <c r="K142" s="39" t="str">
        <f>Division!BX144</f>
        <v>tenured
small</v>
      </c>
      <c r="L142" s="39" t="str">
        <f>Division!CC144</f>
        <v>full
moderate</v>
      </c>
      <c r="M142" s="39" t="str">
        <f>Division!CH144</f>
        <v>men
large</v>
      </c>
      <c r="N142" s="39" t="str">
        <f>Division!CM144</f>
        <v>white
small</v>
      </c>
      <c r="P142" s="13" t="s">
        <v>289</v>
      </c>
      <c r="Q142" s="13" t="s">
        <v>290</v>
      </c>
      <c r="R142" s="39" t="str">
        <f>Division!CR144</f>
        <v>-
small</v>
      </c>
      <c r="S142" s="39" t="str">
        <f>Division!CW144</f>
        <v xml:space="preserve">
</v>
      </c>
      <c r="T142" s="39" t="str">
        <f>Division!DB144</f>
        <v>N&lt;5
N&lt;5</v>
      </c>
      <c r="U142" s="39" t="str">
        <f>Division!DG144</f>
        <v>-
small</v>
      </c>
      <c r="V142" s="39" t="str">
        <f>Division!DL144</f>
        <v>-
small</v>
      </c>
      <c r="W142" s="39" t="str">
        <f>Division!DQ144</f>
        <v>+
large</v>
      </c>
      <c r="X142" s="39" t="str">
        <f>Division!DV144</f>
        <v xml:space="preserve">
</v>
      </c>
      <c r="Y142" s="39" t="str">
        <f>Division!EA144</f>
        <v>-
moderate</v>
      </c>
      <c r="Z142" s="39" t="str">
        <f>Division!EF144</f>
        <v>-
small</v>
      </c>
      <c r="AA142" s="39" t="str">
        <f>Division!EK144</f>
        <v xml:space="preserve">
</v>
      </c>
    </row>
    <row r="143" spans="1:27" ht="13.5" customHeight="1" x14ac:dyDescent="0.25">
      <c r="A143" s="13" t="s">
        <v>291</v>
      </c>
      <c r="B143" s="13" t="s">
        <v>292</v>
      </c>
      <c r="C143" s="24">
        <f t="shared" si="5"/>
        <v>0.20999275887038379</v>
      </c>
      <c r="D143" s="4">
        <f>Division!C145</f>
        <v>3.58</v>
      </c>
      <c r="E143" s="4">
        <f>Division!D145</f>
        <v>1.4119999999999999</v>
      </c>
      <c r="F143" s="4">
        <f>Division!F145</f>
        <v>3.29</v>
      </c>
      <c r="G143" s="4">
        <f>Division!G145</f>
        <v>1.381</v>
      </c>
      <c r="H143" s="62">
        <f t="shared" si="4"/>
        <v>0.20999275887038379</v>
      </c>
      <c r="I143" s="62"/>
      <c r="J143" s="39" t="str">
        <f>Division!BS145</f>
        <v>N&lt;5
N&lt;5</v>
      </c>
      <c r="K143" s="39" t="str">
        <f>Division!BX145</f>
        <v>tenured
moderate</v>
      </c>
      <c r="L143" s="39" t="str">
        <f>Division!CC145</f>
        <v>N&lt;5
N&lt;5</v>
      </c>
      <c r="M143" s="39" t="str">
        <f>Division!CH145</f>
        <v>men
large</v>
      </c>
      <c r="N143" s="39" t="str">
        <f>Division!CM145</f>
        <v>white
large</v>
      </c>
      <c r="P143" s="13" t="s">
        <v>291</v>
      </c>
      <c r="Q143" s="13" t="s">
        <v>292</v>
      </c>
      <c r="R143" s="39" t="str">
        <f>Division!CR145</f>
        <v>-
small</v>
      </c>
      <c r="S143" s="39" t="str">
        <f>Division!CW145</f>
        <v>+
small</v>
      </c>
      <c r="T143" s="39" t="str">
        <f>Division!DB145</f>
        <v>N&lt;5
N&lt;5</v>
      </c>
      <c r="U143" s="39" t="str">
        <f>Division!DG145</f>
        <v>-
large</v>
      </c>
      <c r="V143" s="39" t="str">
        <f>Division!DL145</f>
        <v>N&lt;5
N&lt;5</v>
      </c>
      <c r="W143" s="39" t="str">
        <f>Division!DQ145</f>
        <v>N&lt;5
N&lt;5</v>
      </c>
      <c r="X143" s="39" t="str">
        <f>Division!DV145</f>
        <v>+
small</v>
      </c>
      <c r="Y143" s="39" t="str">
        <f>Division!EA145</f>
        <v>-
large</v>
      </c>
      <c r="Z143" s="39" t="str">
        <f>Division!EF145</f>
        <v xml:space="preserve">
</v>
      </c>
      <c r="AA143" s="39" t="str">
        <f>Division!EK145</f>
        <v>-
large</v>
      </c>
    </row>
    <row r="144" spans="1:27" s="31" customFormat="1" ht="13.5" customHeight="1" x14ac:dyDescent="0.25">
      <c r="A144" s="15"/>
      <c r="B144" s="16" t="s">
        <v>293</v>
      </c>
      <c r="C144" s="47">
        <f t="shared" si="5"/>
        <v>0.45647013536921771</v>
      </c>
      <c r="D144" s="10">
        <f>Division!C146</f>
        <v>3.7397999999999998</v>
      </c>
      <c r="E144" s="10">
        <f>Division!D146</f>
        <v>0.88234999999999997</v>
      </c>
      <c r="F144" s="10">
        <f>Division!F146</f>
        <v>3.3129</v>
      </c>
      <c r="G144" s="10">
        <f>Division!G146</f>
        <v>0.93522000000000005</v>
      </c>
      <c r="H144" s="68">
        <f t="shared" si="4"/>
        <v>0.45647013536921771</v>
      </c>
      <c r="I144" s="68"/>
      <c r="J144" s="45" t="str">
        <f>Division!BS146</f>
        <v>N&lt;5
N&lt;5</v>
      </c>
      <c r="K144" s="45" t="str">
        <f>Division!BX146</f>
        <v>tenured
moderate</v>
      </c>
      <c r="L144" s="45" t="str">
        <f>Division!CC146</f>
        <v xml:space="preserve">
</v>
      </c>
      <c r="M144" s="45" t="str">
        <f>Division!CH146</f>
        <v>men
large</v>
      </c>
      <c r="N144" s="45" t="str">
        <f>Division!CM146</f>
        <v xml:space="preserve">
</v>
      </c>
      <c r="P144" s="49"/>
      <c r="Q144" s="16" t="s">
        <v>293</v>
      </c>
      <c r="R144" s="45" t="str">
        <f>Division!CR146</f>
        <v>-
large</v>
      </c>
      <c r="S144" s="45" t="str">
        <f>Division!CW146</f>
        <v>-
moderate</v>
      </c>
      <c r="T144" s="45" t="str">
        <f>Division!DB146</f>
        <v>N&lt;5
N&lt;5</v>
      </c>
      <c r="U144" s="45" t="str">
        <f>Division!DG146</f>
        <v>-
large</v>
      </c>
      <c r="V144" s="45" t="str">
        <f>Division!DL146</f>
        <v>N&lt;5
N&lt;5</v>
      </c>
      <c r="W144" s="45" t="str">
        <f>Division!DQ146</f>
        <v>-
large</v>
      </c>
      <c r="X144" s="45" t="str">
        <f>Division!DV146</f>
        <v>-
moderate</v>
      </c>
      <c r="Y144" s="45" t="str">
        <f>Division!EA146</f>
        <v>-
large</v>
      </c>
      <c r="Z144" s="45" t="str">
        <f>Division!EF146</f>
        <v>-
large</v>
      </c>
      <c r="AA144" s="45" t="str">
        <f>Division!EK146</f>
        <v>-
large</v>
      </c>
    </row>
    <row r="145" spans="1:27" ht="13.5" customHeight="1" x14ac:dyDescent="0.25">
      <c r="A145" s="13" t="s">
        <v>294</v>
      </c>
      <c r="B145" s="13" t="s">
        <v>295</v>
      </c>
      <c r="C145" s="24">
        <f t="shared" si="5"/>
        <v>0.44117647058823545</v>
      </c>
      <c r="D145" s="4">
        <f>Division!C147</f>
        <v>3.58</v>
      </c>
      <c r="E145" s="4">
        <f>Division!D147</f>
        <v>0.98599999999999999</v>
      </c>
      <c r="F145" s="4">
        <f>Division!F147</f>
        <v>3.13</v>
      </c>
      <c r="G145" s="4">
        <f>Division!G147</f>
        <v>1.02</v>
      </c>
      <c r="H145" s="62">
        <f t="shared" si="4"/>
        <v>0.44117647058823545</v>
      </c>
      <c r="I145" s="62"/>
      <c r="J145" s="39" t="str">
        <f>Division!BS147</f>
        <v>N&lt;5
N&lt;5</v>
      </c>
      <c r="K145" s="39" t="str">
        <f>Division!BX147</f>
        <v>tenured
small</v>
      </c>
      <c r="L145" s="39" t="str">
        <f>Division!CC147</f>
        <v>full
small</v>
      </c>
      <c r="M145" s="39" t="str">
        <f>Division!CH147</f>
        <v>men
small</v>
      </c>
      <c r="N145" s="39" t="str">
        <f>Division!CM147</f>
        <v>white
small</v>
      </c>
      <c r="P145" s="13" t="s">
        <v>294</v>
      </c>
      <c r="Q145" s="13" t="s">
        <v>295</v>
      </c>
      <c r="R145" s="39" t="str">
        <f>Division!CR147</f>
        <v>-
large</v>
      </c>
      <c r="S145" s="39" t="str">
        <f>Division!CW147</f>
        <v>-
moderate</v>
      </c>
      <c r="T145" s="39" t="str">
        <f>Division!DB147</f>
        <v>N&lt;5
N&lt;5</v>
      </c>
      <c r="U145" s="39" t="str">
        <f>Division!DG147</f>
        <v>-
large</v>
      </c>
      <c r="V145" s="39" t="str">
        <f>Division!DL147</f>
        <v>N&lt;5
N&lt;5</v>
      </c>
      <c r="W145" s="39" t="str">
        <f>Division!DQ147</f>
        <v>-
large</v>
      </c>
      <c r="X145" s="39" t="str">
        <f>Division!DV147</f>
        <v>-
large</v>
      </c>
      <c r="Y145" s="39" t="str">
        <f>Division!EA147</f>
        <v>-
large</v>
      </c>
      <c r="Z145" s="39" t="str">
        <f>Division!EF147</f>
        <v>-
large</v>
      </c>
      <c r="AA145" s="39" t="str">
        <f>Division!EK147</f>
        <v>-
large</v>
      </c>
    </row>
    <row r="146" spans="1:27" ht="13.5" customHeight="1" x14ac:dyDescent="0.25">
      <c r="A146" s="13" t="s">
        <v>296</v>
      </c>
      <c r="B146" s="13" t="s">
        <v>297</v>
      </c>
      <c r="C146" s="24">
        <f t="shared" si="5"/>
        <v>0.37223340040241459</v>
      </c>
      <c r="D146" s="4">
        <f>Division!C148</f>
        <v>3.67</v>
      </c>
      <c r="E146" s="4">
        <f>Division!D148</f>
        <v>0.94399999999999995</v>
      </c>
      <c r="F146" s="4">
        <f>Division!F148</f>
        <v>3.3</v>
      </c>
      <c r="G146" s="4">
        <f>Division!G148</f>
        <v>0.99399999999999999</v>
      </c>
      <c r="H146" s="62">
        <f t="shared" si="4"/>
        <v>0.37223340040241459</v>
      </c>
      <c r="I146" s="62"/>
      <c r="J146" s="39" t="str">
        <f>Division!BS148</f>
        <v>N&lt;5
N&lt;5</v>
      </c>
      <c r="K146" s="39" t="str">
        <f>Division!BX148</f>
        <v>tenured
moderate</v>
      </c>
      <c r="L146" s="39" t="str">
        <f>Division!CC148</f>
        <v>full
small</v>
      </c>
      <c r="M146" s="39" t="str">
        <f>Division!CH148</f>
        <v>men
large</v>
      </c>
      <c r="N146" s="39" t="str">
        <f>Division!CM148</f>
        <v xml:space="preserve">
</v>
      </c>
      <c r="P146" s="13" t="s">
        <v>296</v>
      </c>
      <c r="Q146" s="13" t="s">
        <v>297</v>
      </c>
      <c r="R146" s="39" t="str">
        <f>Division!CR148</f>
        <v>-
large</v>
      </c>
      <c r="S146" s="39" t="str">
        <f>Division!CW148</f>
        <v>-
small</v>
      </c>
      <c r="T146" s="39" t="str">
        <f>Division!DB148</f>
        <v>N&lt;5
N&lt;5</v>
      </c>
      <c r="U146" s="39" t="str">
        <f>Division!DG148</f>
        <v>-
large</v>
      </c>
      <c r="V146" s="39" t="str">
        <f>Division!DL148</f>
        <v>N&lt;5
N&lt;5</v>
      </c>
      <c r="W146" s="39" t="str">
        <f>Division!DQ148</f>
        <v>-
moderate</v>
      </c>
      <c r="X146" s="39" t="str">
        <f>Division!DV148</f>
        <v>-
small</v>
      </c>
      <c r="Y146" s="39" t="str">
        <f>Division!EA148</f>
        <v>-
large</v>
      </c>
      <c r="Z146" s="39" t="str">
        <f>Division!EF148</f>
        <v>-
moderate</v>
      </c>
      <c r="AA146" s="39" t="str">
        <f>Division!EK148</f>
        <v>-
large</v>
      </c>
    </row>
    <row r="147" spans="1:27" ht="13.5" customHeight="1" x14ac:dyDescent="0.25">
      <c r="A147" s="13" t="s">
        <v>298</v>
      </c>
      <c r="B147" s="13" t="s">
        <v>299</v>
      </c>
      <c r="C147" s="24">
        <f t="shared" si="5"/>
        <v>0.45105566218809956</v>
      </c>
      <c r="D147" s="4">
        <f>Division!C149</f>
        <v>3.82</v>
      </c>
      <c r="E147" s="4">
        <f>Division!D149</f>
        <v>0.90500000000000003</v>
      </c>
      <c r="F147" s="4">
        <f>Division!F149</f>
        <v>3.35</v>
      </c>
      <c r="G147" s="4">
        <f>Division!G149</f>
        <v>1.042</v>
      </c>
      <c r="H147" s="62">
        <f t="shared" si="4"/>
        <v>0.45105566218809956</v>
      </c>
      <c r="I147" s="62"/>
      <c r="J147" s="39" t="str">
        <f>Division!BS149</f>
        <v>N&lt;5
N&lt;5</v>
      </c>
      <c r="K147" s="39" t="str">
        <f>Division!BX149</f>
        <v>tenured
small</v>
      </c>
      <c r="L147" s="39" t="str">
        <f>Division!CC149</f>
        <v xml:space="preserve">
</v>
      </c>
      <c r="M147" s="39" t="str">
        <f>Division!CH149</f>
        <v>men
large</v>
      </c>
      <c r="N147" s="39" t="str">
        <f>Division!CM149</f>
        <v xml:space="preserve">
</v>
      </c>
      <c r="P147" s="13" t="s">
        <v>298</v>
      </c>
      <c r="Q147" s="13" t="s">
        <v>299</v>
      </c>
      <c r="R147" s="39" t="str">
        <f>Division!CR149</f>
        <v>-
large</v>
      </c>
      <c r="S147" s="39" t="str">
        <f>Division!CW149</f>
        <v>-
large</v>
      </c>
      <c r="T147" s="39" t="str">
        <f>Division!DB149</f>
        <v>N&lt;5
N&lt;5</v>
      </c>
      <c r="U147" s="39" t="str">
        <f>Division!DG149</f>
        <v>-
large</v>
      </c>
      <c r="V147" s="39" t="str">
        <f>Division!DL149</f>
        <v>N&lt;5
N&lt;5</v>
      </c>
      <c r="W147" s="39" t="str">
        <f>Division!DQ149</f>
        <v>-
large</v>
      </c>
      <c r="X147" s="39" t="str">
        <f>Division!DV149</f>
        <v>-
moderate</v>
      </c>
      <c r="Y147" s="39" t="str">
        <f>Division!EA149</f>
        <v>-
large</v>
      </c>
      <c r="Z147" s="39" t="str">
        <f>Division!EF149</f>
        <v>-
large</v>
      </c>
      <c r="AA147" s="39" t="str">
        <f>Division!EK149</f>
        <v>-
large</v>
      </c>
    </row>
    <row r="148" spans="1:27" ht="13.5" customHeight="1" x14ac:dyDescent="0.25">
      <c r="A148" s="13" t="s">
        <v>300</v>
      </c>
      <c r="B148" s="13" t="s">
        <v>301</v>
      </c>
      <c r="C148" s="24">
        <f t="shared" si="5"/>
        <v>0.40337711069418358</v>
      </c>
      <c r="D148" s="4">
        <f>Division!C150</f>
        <v>3.88</v>
      </c>
      <c r="E148" s="4">
        <f>Division!D150</f>
        <v>0.90400000000000003</v>
      </c>
      <c r="F148" s="4">
        <f>Division!F150</f>
        <v>3.45</v>
      </c>
      <c r="G148" s="4">
        <f>Division!G150</f>
        <v>1.0660000000000001</v>
      </c>
      <c r="H148" s="62">
        <f t="shared" si="4"/>
        <v>0.40337711069418358</v>
      </c>
      <c r="I148" s="62"/>
      <c r="J148" s="39" t="str">
        <f>Division!BS150</f>
        <v>N&lt;5
N&lt;5</v>
      </c>
      <c r="K148" s="39" t="str">
        <f>Division!BX150</f>
        <v>tenured
moderate</v>
      </c>
      <c r="L148" s="39" t="str">
        <f>Division!CC150</f>
        <v>assoc
small</v>
      </c>
      <c r="M148" s="39" t="str">
        <f>Division!CH150</f>
        <v>men
moderate</v>
      </c>
      <c r="N148" s="39" t="str">
        <f>Division!CM150</f>
        <v xml:space="preserve">
</v>
      </c>
      <c r="P148" s="13" t="s">
        <v>300</v>
      </c>
      <c r="Q148" s="13" t="s">
        <v>301</v>
      </c>
      <c r="R148" s="39" t="str">
        <f>Division!CR150</f>
        <v>-
large</v>
      </c>
      <c r="S148" s="39" t="str">
        <f>Division!CW150</f>
        <v>-
moderate</v>
      </c>
      <c r="T148" s="39" t="str">
        <f>Division!DB150</f>
        <v>N&lt;5
N&lt;5</v>
      </c>
      <c r="U148" s="39" t="str">
        <f>Division!DG150</f>
        <v>-
large</v>
      </c>
      <c r="V148" s="39" t="str">
        <f>Division!DL150</f>
        <v>N&lt;5
N&lt;5</v>
      </c>
      <c r="W148" s="39" t="str">
        <f>Division!DQ150</f>
        <v>-
large</v>
      </c>
      <c r="X148" s="39" t="str">
        <f>Division!DV150</f>
        <v>-
moderate</v>
      </c>
      <c r="Y148" s="39" t="str">
        <f>Division!EA150</f>
        <v>-
large</v>
      </c>
      <c r="Z148" s="39" t="str">
        <f>Division!EF150</f>
        <v>-
large</v>
      </c>
      <c r="AA148" s="39" t="str">
        <f>Division!EK150</f>
        <v>-
large</v>
      </c>
    </row>
    <row r="149" spans="1:27" s="31" customFormat="1" ht="13.5" customHeight="1" x14ac:dyDescent="0.25">
      <c r="A149" s="15"/>
      <c r="B149" s="16" t="s">
        <v>302</v>
      </c>
      <c r="C149" s="47">
        <f t="shared" si="5"/>
        <v>1.0614302772986502E-2</v>
      </c>
      <c r="D149" s="10">
        <f>Division!C151</f>
        <v>3.0347</v>
      </c>
      <c r="E149" s="10">
        <f>Division!D151</f>
        <v>0.89932000000000001</v>
      </c>
      <c r="F149" s="10">
        <f>Division!F151</f>
        <v>3.0259</v>
      </c>
      <c r="G149" s="10">
        <f>Division!G151</f>
        <v>0.82906999999999997</v>
      </c>
      <c r="H149" s="68" t="str">
        <f t="shared" si="4"/>
        <v/>
      </c>
      <c r="I149" s="68"/>
      <c r="J149" s="45" t="str">
        <f>Division!BS151</f>
        <v>N&lt;5
N&lt;5</v>
      </c>
      <c r="K149" s="45" t="str">
        <f>Division!BX151</f>
        <v>tenured
large</v>
      </c>
      <c r="L149" s="45" t="str">
        <f>Division!CC151</f>
        <v xml:space="preserve">
</v>
      </c>
      <c r="M149" s="45" t="str">
        <f>Division!CH151</f>
        <v>men
small</v>
      </c>
      <c r="N149" s="45" t="str">
        <f>Division!CM151</f>
        <v xml:space="preserve">
</v>
      </c>
      <c r="P149" s="49"/>
      <c r="Q149" s="16" t="s">
        <v>302</v>
      </c>
      <c r="R149" s="45" t="str">
        <f>Division!CR151</f>
        <v xml:space="preserve">
</v>
      </c>
      <c r="S149" s="45" t="str">
        <f>Division!CW151</f>
        <v>+
large</v>
      </c>
      <c r="T149" s="45" t="str">
        <f>Division!DB151</f>
        <v>N&lt;5
N&lt;5</v>
      </c>
      <c r="U149" s="45" t="str">
        <f>Division!DG151</f>
        <v>-
large</v>
      </c>
      <c r="V149" s="45" t="str">
        <f>Division!DL151</f>
        <v>+
large</v>
      </c>
      <c r="W149" s="45" t="str">
        <f>Division!DQ151</f>
        <v>+
large</v>
      </c>
      <c r="X149" s="45" t="str">
        <f>Division!DV151</f>
        <v>+
small</v>
      </c>
      <c r="Y149" s="45" t="str">
        <f>Division!EA151</f>
        <v>-
small</v>
      </c>
      <c r="Z149" s="45" t="str">
        <f>Division!EF151</f>
        <v xml:space="preserve">
</v>
      </c>
      <c r="AA149" s="45" t="str">
        <f>Division!EK151</f>
        <v>-
small</v>
      </c>
    </row>
    <row r="150" spans="1:27" ht="13.5" customHeight="1" x14ac:dyDescent="0.25">
      <c r="A150" s="13" t="s">
        <v>303</v>
      </c>
      <c r="B150" s="13" t="s">
        <v>304</v>
      </c>
      <c r="C150" s="24">
        <f t="shared" si="5"/>
        <v>4.6125461254612789E-2</v>
      </c>
      <c r="D150" s="4">
        <f>Division!C152</f>
        <v>3.2</v>
      </c>
      <c r="E150" s="4">
        <f>Division!D152</f>
        <v>1.1359999999999999</v>
      </c>
      <c r="F150" s="4">
        <f>Division!F152</f>
        <v>3.15</v>
      </c>
      <c r="G150" s="4">
        <f>Division!G152</f>
        <v>1.0840000000000001</v>
      </c>
      <c r="H150" s="62" t="str">
        <f t="shared" si="4"/>
        <v/>
      </c>
      <c r="I150" s="62"/>
      <c r="J150" s="39" t="str">
        <f>Division!BS152</f>
        <v>N&lt;5
N&lt;5</v>
      </c>
      <c r="K150" s="39" t="str">
        <f>Division!BX152</f>
        <v xml:space="preserve">
</v>
      </c>
      <c r="L150" s="39" t="str">
        <f>Division!CC152</f>
        <v>assoc
small</v>
      </c>
      <c r="M150" s="39" t="str">
        <f>Division!CH152</f>
        <v>women
small</v>
      </c>
      <c r="N150" s="39" t="str">
        <f>Division!CM152</f>
        <v>foc
small</v>
      </c>
      <c r="P150" s="13" t="s">
        <v>303</v>
      </c>
      <c r="Q150" s="13" t="s">
        <v>304</v>
      </c>
      <c r="R150" s="39" t="str">
        <f>Division!CR152</f>
        <v>-
small</v>
      </c>
      <c r="S150" s="39" t="str">
        <f>Division!CW152</f>
        <v xml:space="preserve">
</v>
      </c>
      <c r="T150" s="39" t="str">
        <f>Division!DB152</f>
        <v>N&lt;5
N&lt;5</v>
      </c>
      <c r="U150" s="39" t="str">
        <f>Division!DG152</f>
        <v>-
moderate</v>
      </c>
      <c r="V150" s="39" t="str">
        <f>Division!DL152</f>
        <v>+
small</v>
      </c>
      <c r="W150" s="39" t="str">
        <f>Division!DQ152</f>
        <v>-
small</v>
      </c>
      <c r="X150" s="39" t="str">
        <f>Division!DV152</f>
        <v>-
small</v>
      </c>
      <c r="Y150" s="39" t="str">
        <f>Division!EA152</f>
        <v>-
small</v>
      </c>
      <c r="Z150" s="39" t="str">
        <f>Division!EF152</f>
        <v>-
small</v>
      </c>
      <c r="AA150" s="39" t="str">
        <f>Division!EK152</f>
        <v xml:space="preserve">
</v>
      </c>
    </row>
    <row r="151" spans="1:27" ht="13.5" customHeight="1" x14ac:dyDescent="0.25">
      <c r="A151" s="13" t="s">
        <v>305</v>
      </c>
      <c r="B151" s="13" t="s">
        <v>306</v>
      </c>
      <c r="C151" s="24">
        <f t="shared" si="5"/>
        <v>0.16635859519408475</v>
      </c>
      <c r="D151" s="4">
        <f>Division!C153</f>
        <v>3.17</v>
      </c>
      <c r="E151" s="4">
        <f>Division!D153</f>
        <v>1.204</v>
      </c>
      <c r="F151" s="4">
        <f>Division!F153</f>
        <v>2.99</v>
      </c>
      <c r="G151" s="4">
        <f>Division!G153</f>
        <v>1.0820000000000001</v>
      </c>
      <c r="H151" s="62">
        <f t="shared" si="4"/>
        <v>0.16635859519408475</v>
      </c>
      <c r="I151" s="62"/>
      <c r="J151" s="39" t="str">
        <f>Division!BS153</f>
        <v>N&lt;5
N&lt;5</v>
      </c>
      <c r="K151" s="39" t="str">
        <f>Division!BX153</f>
        <v>tenured
moderate</v>
      </c>
      <c r="L151" s="39" t="str">
        <f>Division!CC153</f>
        <v>full
moderate</v>
      </c>
      <c r="M151" s="39" t="str">
        <f>Division!CH153</f>
        <v>men
small</v>
      </c>
      <c r="N151" s="39" t="str">
        <f>Division!CM153</f>
        <v xml:space="preserve">
</v>
      </c>
      <c r="P151" s="13" t="s">
        <v>305</v>
      </c>
      <c r="Q151" s="13" t="s">
        <v>306</v>
      </c>
      <c r="R151" s="39" t="str">
        <f>Division!CR153</f>
        <v>+
small</v>
      </c>
      <c r="S151" s="39" t="str">
        <f>Division!CW153</f>
        <v>+
large</v>
      </c>
      <c r="T151" s="39" t="str">
        <f>Division!DB153</f>
        <v>N&lt;5
N&lt;5</v>
      </c>
      <c r="U151" s="39" t="str">
        <f>Division!DG153</f>
        <v>-
small</v>
      </c>
      <c r="V151" s="39" t="str">
        <f>Division!DL153</f>
        <v>+
large</v>
      </c>
      <c r="W151" s="39" t="str">
        <f>Division!DQ153</f>
        <v>+
large</v>
      </c>
      <c r="X151" s="39" t="str">
        <f>Division!DV153</f>
        <v>+
small</v>
      </c>
      <c r="Y151" s="39" t="str">
        <f>Division!EA153</f>
        <v>+
small</v>
      </c>
      <c r="Z151" s="39" t="str">
        <f>Division!EF153</f>
        <v>+
small</v>
      </c>
      <c r="AA151" s="39" t="str">
        <f>Division!EK153</f>
        <v xml:space="preserve">
</v>
      </c>
    </row>
    <row r="152" spans="1:27" ht="13.5" customHeight="1" x14ac:dyDescent="0.25">
      <c r="A152" s="13" t="s">
        <v>307</v>
      </c>
      <c r="B152" s="13" t="s">
        <v>308</v>
      </c>
      <c r="C152" s="24">
        <f t="shared" si="5"/>
        <v>-0.11799410029498536</v>
      </c>
      <c r="D152" s="4">
        <f>Division!C154</f>
        <v>2.98</v>
      </c>
      <c r="E152" s="4">
        <f>Division!D154</f>
        <v>1.093</v>
      </c>
      <c r="F152" s="4">
        <f>Division!F154</f>
        <v>3.1</v>
      </c>
      <c r="G152" s="4">
        <f>Division!G154</f>
        <v>1.0169999999999999</v>
      </c>
      <c r="H152" s="62">
        <f t="shared" si="4"/>
        <v>-0.11799410029498536</v>
      </c>
      <c r="I152" s="62"/>
      <c r="J152" s="39" t="str">
        <f>Division!BS154</f>
        <v>N&lt;5
N&lt;5</v>
      </c>
      <c r="K152" s="39" t="str">
        <f>Division!BX154</f>
        <v>tenured
large</v>
      </c>
      <c r="L152" s="39" t="str">
        <f>Division!CC154</f>
        <v xml:space="preserve">
</v>
      </c>
      <c r="M152" s="39" t="str">
        <f>Division!CH154</f>
        <v>men
small</v>
      </c>
      <c r="N152" s="39" t="str">
        <f>Division!CM154</f>
        <v xml:space="preserve">
</v>
      </c>
      <c r="P152" s="13" t="s">
        <v>307</v>
      </c>
      <c r="Q152" s="13" t="s">
        <v>308</v>
      </c>
      <c r="R152" s="39" t="str">
        <f>Division!CR154</f>
        <v xml:space="preserve">
</v>
      </c>
      <c r="S152" s="39" t="str">
        <f>Division!CW154</f>
        <v>+
large</v>
      </c>
      <c r="T152" s="39" t="str">
        <f>Division!DB154</f>
        <v>N&lt;5
N&lt;5</v>
      </c>
      <c r="U152" s="39" t="str">
        <f>Division!DG154</f>
        <v>-
large</v>
      </c>
      <c r="V152" s="39" t="str">
        <f>Division!DL154</f>
        <v>+
large</v>
      </c>
      <c r="W152" s="39" t="str">
        <f>Division!DQ154</f>
        <v>+
large</v>
      </c>
      <c r="X152" s="39" t="str">
        <f>Division!DV154</f>
        <v>+
small</v>
      </c>
      <c r="Y152" s="39" t="str">
        <f>Division!EA154</f>
        <v>-
moderate</v>
      </c>
      <c r="Z152" s="39" t="str">
        <f>Division!EF154</f>
        <v xml:space="preserve">
</v>
      </c>
      <c r="AA152" s="39" t="str">
        <f>Division!EK154</f>
        <v xml:space="preserve">
</v>
      </c>
    </row>
    <row r="153" spans="1:27" ht="13.5" customHeight="1" x14ac:dyDescent="0.25">
      <c r="A153" s="13" t="s">
        <v>309</v>
      </c>
      <c r="B153" s="13" t="s">
        <v>310</v>
      </c>
      <c r="C153" s="24">
        <f t="shared" si="5"/>
        <v>-5.040322580645188E-2</v>
      </c>
      <c r="D153" s="4">
        <f>Division!C155</f>
        <v>2.84</v>
      </c>
      <c r="E153" s="4">
        <f>Division!D155</f>
        <v>1.0980000000000001</v>
      </c>
      <c r="F153" s="4">
        <f>Division!F155</f>
        <v>2.89</v>
      </c>
      <c r="G153" s="4">
        <f>Division!G155</f>
        <v>0.99199999999999999</v>
      </c>
      <c r="H153" s="62" t="str">
        <f t="shared" si="4"/>
        <v/>
      </c>
      <c r="I153" s="62"/>
      <c r="J153" s="39" t="str">
        <f>Division!BS155</f>
        <v>N&lt;5
N&lt;5</v>
      </c>
      <c r="K153" s="39" t="str">
        <f>Division!BX155</f>
        <v>tenured
large</v>
      </c>
      <c r="L153" s="39" t="str">
        <f>Division!CC155</f>
        <v>assoc
moderate</v>
      </c>
      <c r="M153" s="39" t="str">
        <f>Division!CH155</f>
        <v>men
small</v>
      </c>
      <c r="N153" s="39" t="str">
        <f>Division!CM155</f>
        <v xml:space="preserve">
</v>
      </c>
      <c r="P153" s="13" t="s">
        <v>309</v>
      </c>
      <c r="Q153" s="13" t="s">
        <v>310</v>
      </c>
      <c r="R153" s="39" t="str">
        <f>Division!CR155</f>
        <v xml:space="preserve">
</v>
      </c>
      <c r="S153" s="39" t="str">
        <f>Division!CW155</f>
        <v>+
large</v>
      </c>
      <c r="T153" s="39" t="str">
        <f>Division!DB155</f>
        <v>N&lt;5
N&lt;5</v>
      </c>
      <c r="U153" s="39" t="str">
        <f>Division!DG155</f>
        <v>-
large</v>
      </c>
      <c r="V153" s="39" t="str">
        <f>Division!DL155</f>
        <v>+
large</v>
      </c>
      <c r="W153" s="39" t="str">
        <f>Division!DQ155</f>
        <v>+
moderate</v>
      </c>
      <c r="X153" s="39" t="str">
        <f>Division!DV155</f>
        <v>+
moderate</v>
      </c>
      <c r="Y153" s="39" t="str">
        <f>Division!EA155</f>
        <v>-
moderate</v>
      </c>
      <c r="Z153" s="39" t="str">
        <f>Division!EF155</f>
        <v>+
small</v>
      </c>
      <c r="AA153" s="39" t="str">
        <f>Division!EK155</f>
        <v>-
small</v>
      </c>
    </row>
    <row r="154" spans="1:27" ht="13.5" customHeight="1" x14ac:dyDescent="0.25">
      <c r="A154" s="13" t="s">
        <v>311</v>
      </c>
      <c r="B154" s="13" t="s">
        <v>312</v>
      </c>
      <c r="C154" s="24">
        <f t="shared" si="5"/>
        <v>-8.5551330798478945E-2</v>
      </c>
      <c r="D154" s="4">
        <f>Division!C156</f>
        <v>2.93</v>
      </c>
      <c r="E154" s="4">
        <f>Division!D156</f>
        <v>1.163</v>
      </c>
      <c r="F154" s="4">
        <f>Division!F156</f>
        <v>3.02</v>
      </c>
      <c r="G154" s="4">
        <f>Division!G156</f>
        <v>1.052</v>
      </c>
      <c r="H154" s="62" t="str">
        <f t="shared" si="4"/>
        <v/>
      </c>
      <c r="I154" s="62"/>
      <c r="J154" s="39" t="str">
        <f>Division!BS156</f>
        <v>N&lt;5
N&lt;5</v>
      </c>
      <c r="K154" s="39" t="str">
        <f>Division!BX156</f>
        <v>tenured
large</v>
      </c>
      <c r="L154" s="39" t="str">
        <f>Division!CC156</f>
        <v>assoc
small</v>
      </c>
      <c r="M154" s="39" t="str">
        <f>Division!CH156</f>
        <v>men
large</v>
      </c>
      <c r="N154" s="39" t="str">
        <f>Division!CM156</f>
        <v>white
small</v>
      </c>
      <c r="P154" s="13" t="s">
        <v>311</v>
      </c>
      <c r="Q154" s="13" t="s">
        <v>312</v>
      </c>
      <c r="R154" s="39" t="str">
        <f>Division!CR156</f>
        <v xml:space="preserve">
</v>
      </c>
      <c r="S154" s="39" t="str">
        <f>Division!CW156</f>
        <v>+
large</v>
      </c>
      <c r="T154" s="39" t="str">
        <f>Division!DB156</f>
        <v>N&lt;5
N&lt;5</v>
      </c>
      <c r="U154" s="39" t="str">
        <f>Division!DG156</f>
        <v>-
large</v>
      </c>
      <c r="V154" s="39" t="str">
        <f>Division!DL156</f>
        <v>+
large</v>
      </c>
      <c r="W154" s="39" t="str">
        <f>Division!DQ156</f>
        <v>+
large</v>
      </c>
      <c r="X154" s="39" t="str">
        <f>Division!DV156</f>
        <v>+
moderate</v>
      </c>
      <c r="Y154" s="39" t="str">
        <f>Division!EA156</f>
        <v>-
moderate</v>
      </c>
      <c r="Z154" s="39" t="str">
        <f>Division!EF156</f>
        <v>+
small</v>
      </c>
      <c r="AA154" s="39" t="str">
        <f>Division!EK156</f>
        <v>-
moderate</v>
      </c>
    </row>
    <row r="155" spans="1:27" s="31" customFormat="1" ht="13.5" customHeight="1" x14ac:dyDescent="0.25">
      <c r="A155" s="15"/>
      <c r="B155" s="16" t="s">
        <v>313</v>
      </c>
      <c r="C155" s="47">
        <f t="shared" si="5"/>
        <v>0.17836273897997393</v>
      </c>
      <c r="D155" s="10">
        <f>Division!C157</f>
        <v>3.0072000000000001</v>
      </c>
      <c r="E155" s="10">
        <f>Division!D157</f>
        <v>0.91452999999999995</v>
      </c>
      <c r="F155" s="10">
        <f>Division!F157</f>
        <v>2.85</v>
      </c>
      <c r="G155" s="10">
        <f>Division!G157</f>
        <v>0.88134999999999997</v>
      </c>
      <c r="H155" s="68">
        <f t="shared" si="4"/>
        <v>0.17836273897997393</v>
      </c>
      <c r="I155" s="68"/>
      <c r="J155" s="45" t="str">
        <f>Division!BS157</f>
        <v>N&lt;5
N&lt;5</v>
      </c>
      <c r="K155" s="45" t="str">
        <f>Division!BX157</f>
        <v>tenured
large</v>
      </c>
      <c r="L155" s="45" t="str">
        <f>Division!CC157</f>
        <v xml:space="preserve">
</v>
      </c>
      <c r="M155" s="45" t="str">
        <f>Division!CH157</f>
        <v>men
small</v>
      </c>
      <c r="N155" s="45" t="str">
        <f>Division!CM157</f>
        <v xml:space="preserve">
</v>
      </c>
      <c r="P155" s="49"/>
      <c r="Q155" s="16" t="s">
        <v>313</v>
      </c>
      <c r="R155" s="45" t="str">
        <f>Division!CR157</f>
        <v xml:space="preserve">
</v>
      </c>
      <c r="S155" s="45" t="str">
        <f>Division!CW157</f>
        <v>+
large</v>
      </c>
      <c r="T155" s="45" t="str">
        <f>Division!DB157</f>
        <v>N&lt;5
N&lt;5</v>
      </c>
      <c r="U155" s="45" t="str">
        <f>Division!DG157</f>
        <v>-
large</v>
      </c>
      <c r="V155" s="45" t="str">
        <f>Division!DL157</f>
        <v>+
large</v>
      </c>
      <c r="W155" s="45" t="str">
        <f>Division!DQ157</f>
        <v>+
large</v>
      </c>
      <c r="X155" s="45" t="str">
        <f>Division!DV157</f>
        <v>+
small</v>
      </c>
      <c r="Y155" s="45" t="str">
        <f>Division!EA157</f>
        <v>-
small</v>
      </c>
      <c r="Z155" s="45" t="str">
        <f>Division!EF157</f>
        <v xml:space="preserve">
</v>
      </c>
      <c r="AA155" s="45" t="str">
        <f>Division!EK157</f>
        <v xml:space="preserve">
</v>
      </c>
    </row>
    <row r="156" spans="1:27" ht="13.5" customHeight="1" x14ac:dyDescent="0.25">
      <c r="A156" s="13" t="s">
        <v>314</v>
      </c>
      <c r="B156" s="13" t="s">
        <v>315</v>
      </c>
      <c r="C156" s="24">
        <f t="shared" si="5"/>
        <v>0.33368091762252333</v>
      </c>
      <c r="D156" s="4">
        <f>Division!C158</f>
        <v>2.73</v>
      </c>
      <c r="E156" s="4">
        <f>Division!D158</f>
        <v>1.097</v>
      </c>
      <c r="F156" s="4">
        <f>Division!F158</f>
        <v>2.41</v>
      </c>
      <c r="G156" s="4">
        <f>Division!G158</f>
        <v>0.95899999999999996</v>
      </c>
      <c r="H156" s="62">
        <f t="shared" si="4"/>
        <v>0.33368091762252333</v>
      </c>
      <c r="I156" s="62"/>
      <c r="J156" s="39" t="str">
        <f>Division!BS158</f>
        <v>N&lt;5
N&lt;5</v>
      </c>
      <c r="K156" s="39" t="str">
        <f>Division!BX158</f>
        <v>tenured
large</v>
      </c>
      <c r="L156" s="39" t="str">
        <f>Division!CC158</f>
        <v>full
moderate</v>
      </c>
      <c r="M156" s="39" t="str">
        <f>Division!CH158</f>
        <v>women
small</v>
      </c>
      <c r="N156" s="39" t="str">
        <f>Division!CM158</f>
        <v xml:space="preserve">
</v>
      </c>
      <c r="P156" s="13" t="s">
        <v>314</v>
      </c>
      <c r="Q156" s="13" t="s">
        <v>315</v>
      </c>
      <c r="R156" s="39" t="str">
        <f>Division!CR158</f>
        <v xml:space="preserve">
</v>
      </c>
      <c r="S156" s="39" t="str">
        <f>Division!CW158</f>
        <v>+
moderate</v>
      </c>
      <c r="T156" s="39" t="str">
        <f>Division!DB158</f>
        <v>N&lt;5
N&lt;5</v>
      </c>
      <c r="U156" s="39" t="str">
        <f>Division!DG158</f>
        <v>-
moderate</v>
      </c>
      <c r="V156" s="39" t="str">
        <f>Division!DL158</f>
        <v>+
small</v>
      </c>
      <c r="W156" s="39" t="str">
        <f>Division!DQ158</f>
        <v>+
large</v>
      </c>
      <c r="X156" s="39" t="str">
        <f>Division!DV158</f>
        <v xml:space="preserve">
</v>
      </c>
      <c r="Y156" s="39" t="str">
        <f>Division!EA158</f>
        <v>+
small</v>
      </c>
      <c r="Z156" s="39" t="str">
        <f>Division!EF158</f>
        <v xml:space="preserve">
</v>
      </c>
      <c r="AA156" s="39" t="str">
        <f>Division!EK158</f>
        <v xml:space="preserve">
</v>
      </c>
    </row>
    <row r="157" spans="1:27" ht="13.5" customHeight="1" x14ac:dyDescent="0.25">
      <c r="A157" s="13" t="s">
        <v>316</v>
      </c>
      <c r="B157" s="13" t="s">
        <v>317</v>
      </c>
      <c r="C157" s="24">
        <f t="shared" si="5"/>
        <v>0.1248699271592088</v>
      </c>
      <c r="D157" s="4">
        <f>Division!C159</f>
        <v>2.86</v>
      </c>
      <c r="E157" s="4">
        <f>Division!D159</f>
        <v>1.0249999999999999</v>
      </c>
      <c r="F157" s="4">
        <f>Division!F159</f>
        <v>2.74</v>
      </c>
      <c r="G157" s="4">
        <f>Division!G159</f>
        <v>0.96099999999999997</v>
      </c>
      <c r="H157" s="62">
        <f t="shared" si="4"/>
        <v>0.1248699271592088</v>
      </c>
      <c r="I157" s="62"/>
      <c r="J157" s="39" t="str">
        <f>Division!BS159</f>
        <v>N&lt;5
N&lt;5</v>
      </c>
      <c r="K157" s="39" t="str">
        <f>Division!BX159</f>
        <v>tenured
moderate</v>
      </c>
      <c r="L157" s="39" t="str">
        <f>Division!CC159</f>
        <v>full
small</v>
      </c>
      <c r="M157" s="39" t="str">
        <f>Division!CH159</f>
        <v>women
moderate</v>
      </c>
      <c r="N157" s="39" t="str">
        <f>Division!CM159</f>
        <v>foc
small</v>
      </c>
      <c r="P157" s="13" t="s">
        <v>316</v>
      </c>
      <c r="Q157" s="13" t="s">
        <v>317</v>
      </c>
      <c r="R157" s="39" t="str">
        <f>Division!CR159</f>
        <v xml:space="preserve">
</v>
      </c>
      <c r="S157" s="39" t="str">
        <f>Division!CW159</f>
        <v>+
moderate</v>
      </c>
      <c r="T157" s="39" t="str">
        <f>Division!DB159</f>
        <v>N&lt;5
N&lt;5</v>
      </c>
      <c r="U157" s="39" t="str">
        <f>Division!DG159</f>
        <v>-
moderate</v>
      </c>
      <c r="V157" s="39" t="str">
        <f>Division!DL159</f>
        <v>+
moderate</v>
      </c>
      <c r="W157" s="39" t="str">
        <f>Division!DQ159</f>
        <v>+
large</v>
      </c>
      <c r="X157" s="39" t="str">
        <f>Division!DV159</f>
        <v xml:space="preserve">
</v>
      </c>
      <c r="Y157" s="39" t="str">
        <f>Division!EA159</f>
        <v xml:space="preserve">
</v>
      </c>
      <c r="Z157" s="39" t="str">
        <f>Division!EF159</f>
        <v xml:space="preserve">
</v>
      </c>
      <c r="AA157" s="39" t="str">
        <f>Division!EK159</f>
        <v>+
moderate</v>
      </c>
    </row>
    <row r="158" spans="1:27" ht="13.5" customHeight="1" x14ac:dyDescent="0.25">
      <c r="A158" s="13" t="s">
        <v>318</v>
      </c>
      <c r="B158" s="13" t="s">
        <v>319</v>
      </c>
      <c r="C158" s="24">
        <f t="shared" si="5"/>
        <v>-2.9296874999999809E-2</v>
      </c>
      <c r="D158" s="4">
        <f>Division!C160</f>
        <v>3</v>
      </c>
      <c r="E158" s="4">
        <f>Division!D160</f>
        <v>0.96099999999999997</v>
      </c>
      <c r="F158" s="4">
        <f>Division!F160</f>
        <v>3.03</v>
      </c>
      <c r="G158" s="4">
        <f>Division!G160</f>
        <v>1.024</v>
      </c>
      <c r="H158" s="62" t="str">
        <f t="shared" si="4"/>
        <v/>
      </c>
      <c r="I158" s="62"/>
      <c r="J158" s="39" t="str">
        <f>Division!BS160</f>
        <v>N&lt;5
N&lt;5</v>
      </c>
      <c r="K158" s="39" t="str">
        <f>Division!BX160</f>
        <v>tenured
large</v>
      </c>
      <c r="L158" s="39" t="str">
        <f>Division!CC160</f>
        <v>assoc
small</v>
      </c>
      <c r="M158" s="39" t="str">
        <f>Division!CH160</f>
        <v>men
small</v>
      </c>
      <c r="N158" s="39" t="str">
        <f>Division!CM160</f>
        <v>white
small</v>
      </c>
      <c r="P158" s="13" t="s">
        <v>318</v>
      </c>
      <c r="Q158" s="13" t="s">
        <v>319</v>
      </c>
      <c r="R158" s="39" t="str">
        <f>Division!CR160</f>
        <v xml:space="preserve">
</v>
      </c>
      <c r="S158" s="39" t="str">
        <f>Division!CW160</f>
        <v>+
large</v>
      </c>
      <c r="T158" s="39" t="str">
        <f>Division!DB160</f>
        <v>N&lt;5
N&lt;5</v>
      </c>
      <c r="U158" s="39" t="str">
        <f>Division!DG160</f>
        <v>-
large</v>
      </c>
      <c r="V158" s="39" t="str">
        <f>Division!DL160</f>
        <v>+
large</v>
      </c>
      <c r="W158" s="39" t="str">
        <f>Division!DQ160</f>
        <v>+
large</v>
      </c>
      <c r="X158" s="39" t="str">
        <f>Division!DV160</f>
        <v>+
small</v>
      </c>
      <c r="Y158" s="39" t="str">
        <f>Division!EA160</f>
        <v>-
small</v>
      </c>
      <c r="Z158" s="39" t="str">
        <f>Division!EF160</f>
        <v xml:space="preserve">
</v>
      </c>
      <c r="AA158" s="39" t="str">
        <f>Division!EK160</f>
        <v xml:space="preserve">-
</v>
      </c>
    </row>
    <row r="159" spans="1:27" ht="13.5" customHeight="1" x14ac:dyDescent="0.25">
      <c r="A159" s="13" t="s">
        <v>320</v>
      </c>
      <c r="B159" s="13" t="s">
        <v>321</v>
      </c>
      <c r="C159" s="24">
        <f t="shared" si="5"/>
        <v>-5.6980056980056613E-2</v>
      </c>
      <c r="D159" s="4">
        <f>Division!C161</f>
        <v>3.2</v>
      </c>
      <c r="E159" s="4">
        <f>Division!D161</f>
        <v>1.1120000000000001</v>
      </c>
      <c r="F159" s="4">
        <f>Division!F161</f>
        <v>3.26</v>
      </c>
      <c r="G159" s="4">
        <f>Division!G161</f>
        <v>1.0529999999999999</v>
      </c>
      <c r="H159" s="62" t="str">
        <f t="shared" si="4"/>
        <v/>
      </c>
      <c r="I159" s="62"/>
      <c r="J159" s="39" t="str">
        <f>Division!BS161</f>
        <v>N&lt;5
N&lt;5</v>
      </c>
      <c r="K159" s="39" t="str">
        <f>Division!BX161</f>
        <v>tenured
large</v>
      </c>
      <c r="L159" s="39" t="str">
        <f>Division!CC161</f>
        <v xml:space="preserve">
</v>
      </c>
      <c r="M159" s="39" t="str">
        <f>Division!CH161</f>
        <v>men
moderate</v>
      </c>
      <c r="N159" s="39" t="str">
        <f>Division!CM161</f>
        <v xml:space="preserve">
</v>
      </c>
      <c r="P159" s="13" t="s">
        <v>320</v>
      </c>
      <c r="Q159" s="13" t="s">
        <v>321</v>
      </c>
      <c r="R159" s="39" t="str">
        <f>Division!CR161</f>
        <v>+
small</v>
      </c>
      <c r="S159" s="39" t="str">
        <f>Division!CW161</f>
        <v>+
large</v>
      </c>
      <c r="T159" s="39" t="str">
        <f>Division!DB161</f>
        <v>N&lt;5
N&lt;5</v>
      </c>
      <c r="U159" s="39" t="str">
        <f>Division!DG161</f>
        <v>-
moderate</v>
      </c>
      <c r="V159" s="39" t="str">
        <f>Division!DL161</f>
        <v>+
large</v>
      </c>
      <c r="W159" s="39" t="str">
        <f>Division!DQ161</f>
        <v>+
large</v>
      </c>
      <c r="X159" s="39" t="str">
        <f>Division!DV161</f>
        <v>+
moderate</v>
      </c>
      <c r="Y159" s="39" t="str">
        <f>Division!EA161</f>
        <v>-
small</v>
      </c>
      <c r="Z159" s="39" t="str">
        <f>Division!EF161</f>
        <v>+
small</v>
      </c>
      <c r="AA159" s="39" t="str">
        <f>Division!EK161</f>
        <v>+
small</v>
      </c>
    </row>
    <row r="160" spans="1:27" s="31" customFormat="1" ht="13.5" customHeight="1" x14ac:dyDescent="0.25">
      <c r="A160" s="15"/>
      <c r="B160" s="16" t="s">
        <v>322</v>
      </c>
      <c r="C160" s="47">
        <f t="shared" si="5"/>
        <v>0.21080973040339554</v>
      </c>
      <c r="D160" s="10">
        <f>Division!C162</f>
        <v>3.0283000000000002</v>
      </c>
      <c r="E160" s="10">
        <f>Division!D162</f>
        <v>0.84155999999999997</v>
      </c>
      <c r="F160" s="10">
        <f>Division!F162</f>
        <v>2.8490000000000002</v>
      </c>
      <c r="G160" s="10">
        <f>Division!G162</f>
        <v>0.85053000000000001</v>
      </c>
      <c r="H160" s="68">
        <f t="shared" si="4"/>
        <v>0.21080973040339554</v>
      </c>
      <c r="I160" s="68"/>
      <c r="J160" s="45" t="str">
        <f>Division!BS162</f>
        <v>N&lt;5
N&lt;5</v>
      </c>
      <c r="K160" s="45" t="str">
        <f>Division!BX162</f>
        <v>tenured
moderate</v>
      </c>
      <c r="L160" s="45" t="str">
        <f>Division!CC162</f>
        <v xml:space="preserve">
</v>
      </c>
      <c r="M160" s="45" t="str">
        <f>Division!CH162</f>
        <v xml:space="preserve">
</v>
      </c>
      <c r="N160" s="45" t="str">
        <f>Division!CM162</f>
        <v xml:space="preserve">
</v>
      </c>
      <c r="P160" s="49"/>
      <c r="Q160" s="16" t="s">
        <v>322</v>
      </c>
      <c r="R160" s="45" t="str">
        <f>Division!CR162</f>
        <v>-
small</v>
      </c>
      <c r="S160" s="45" t="str">
        <f>Division!CW162</f>
        <v>+
moderate</v>
      </c>
      <c r="T160" s="45" t="str">
        <f>Division!DB162</f>
        <v>N&lt;5
N&lt;5</v>
      </c>
      <c r="U160" s="45" t="str">
        <f>Division!DG162</f>
        <v>-
large</v>
      </c>
      <c r="V160" s="45" t="str">
        <f>Division!DL162</f>
        <v>+
moderate</v>
      </c>
      <c r="W160" s="45" t="str">
        <f>Division!DQ162</f>
        <v>+
moderate</v>
      </c>
      <c r="X160" s="45" t="str">
        <f>Division!DV162</f>
        <v xml:space="preserve">
</v>
      </c>
      <c r="Y160" s="45" t="str">
        <f>Division!EA162</f>
        <v>-
small</v>
      </c>
      <c r="Z160" s="45" t="str">
        <f>Division!EF162</f>
        <v xml:space="preserve">
</v>
      </c>
      <c r="AA160" s="45" t="str">
        <f>Division!EK162</f>
        <v>-
small</v>
      </c>
    </row>
    <row r="161" spans="1:27" ht="13.5" customHeight="1" x14ac:dyDescent="0.25">
      <c r="A161" s="13" t="s">
        <v>323</v>
      </c>
      <c r="B161" s="13" t="s">
        <v>324</v>
      </c>
      <c r="C161" s="24">
        <f t="shared" si="5"/>
        <v>0.23008849557522146</v>
      </c>
      <c r="D161" s="4">
        <f>Division!C163</f>
        <v>3.29</v>
      </c>
      <c r="E161" s="4">
        <f>Division!D163</f>
        <v>1.0609999999999999</v>
      </c>
      <c r="F161" s="4">
        <f>Division!F163</f>
        <v>3.03</v>
      </c>
      <c r="G161" s="4">
        <f>Division!G163</f>
        <v>1.1299999999999999</v>
      </c>
      <c r="H161" s="62">
        <f t="shared" si="4"/>
        <v>0.23008849557522146</v>
      </c>
      <c r="I161" s="62"/>
      <c r="J161" s="39" t="str">
        <f>Division!BS163</f>
        <v>N&lt;5
N&lt;5</v>
      </c>
      <c r="K161" s="39" t="str">
        <f>Division!BX163</f>
        <v>tenured
small</v>
      </c>
      <c r="L161" s="39" t="str">
        <f>Division!CC163</f>
        <v>assoc
moderate</v>
      </c>
      <c r="M161" s="39" t="str">
        <f>Division!CH163</f>
        <v xml:space="preserve">
</v>
      </c>
      <c r="N161" s="39" t="str">
        <f>Division!CM163</f>
        <v xml:space="preserve">
</v>
      </c>
      <c r="P161" s="13" t="s">
        <v>323</v>
      </c>
      <c r="Q161" s="13" t="s">
        <v>324</v>
      </c>
      <c r="R161" s="39" t="str">
        <f>Division!CR163</f>
        <v>-
small</v>
      </c>
      <c r="S161" s="39" t="str">
        <f>Division!CW163</f>
        <v xml:space="preserve">
</v>
      </c>
      <c r="T161" s="39" t="str">
        <f>Division!DB163</f>
        <v>N&lt;5
N&lt;5</v>
      </c>
      <c r="U161" s="39" t="str">
        <f>Division!DG163</f>
        <v>-
moderate</v>
      </c>
      <c r="V161" s="39" t="str">
        <f>Division!DL163</f>
        <v>+
large</v>
      </c>
      <c r="W161" s="39" t="str">
        <f>Division!DQ163</f>
        <v>-
moderate</v>
      </c>
      <c r="X161" s="39" t="str">
        <f>Division!DV163</f>
        <v>-
small</v>
      </c>
      <c r="Y161" s="39" t="str">
        <f>Division!EA163</f>
        <v>-
small</v>
      </c>
      <c r="Z161" s="39" t="str">
        <f>Division!EF163</f>
        <v>-
small</v>
      </c>
      <c r="AA161" s="39" t="str">
        <f>Division!EK163</f>
        <v>-
moderate</v>
      </c>
    </row>
    <row r="162" spans="1:27" ht="13.5" customHeight="1" x14ac:dyDescent="0.25">
      <c r="A162" s="13" t="s">
        <v>325</v>
      </c>
      <c r="B162" s="13" t="s">
        <v>326</v>
      </c>
      <c r="C162" s="24">
        <f t="shared" si="5"/>
        <v>0.10956175298804813</v>
      </c>
      <c r="D162" s="4">
        <f>Division!C164</f>
        <v>2.91</v>
      </c>
      <c r="E162" s="4">
        <f>Division!D164</f>
        <v>1.03</v>
      </c>
      <c r="F162" s="4">
        <f>Division!F164</f>
        <v>2.8</v>
      </c>
      <c r="G162" s="4">
        <f>Division!G164</f>
        <v>1.004</v>
      </c>
      <c r="H162" s="62">
        <f t="shared" si="4"/>
        <v>0.10956175298804813</v>
      </c>
      <c r="I162" s="62"/>
      <c r="J162" s="39" t="str">
        <f>Division!BS164</f>
        <v>N&lt;5
N&lt;5</v>
      </c>
      <c r="K162" s="39" t="str">
        <f>Division!BX164</f>
        <v>tenured
moderate</v>
      </c>
      <c r="L162" s="39" t="str">
        <f>Division!CC164</f>
        <v>full
large</v>
      </c>
      <c r="M162" s="39" t="str">
        <f>Division!CH164</f>
        <v xml:space="preserve">
</v>
      </c>
      <c r="N162" s="39" t="str">
        <f>Division!CM164</f>
        <v>foc
small</v>
      </c>
      <c r="P162" s="13" t="s">
        <v>325</v>
      </c>
      <c r="Q162" s="13" t="s">
        <v>326</v>
      </c>
      <c r="R162" s="39" t="str">
        <f>Division!CR164</f>
        <v xml:space="preserve">
</v>
      </c>
      <c r="S162" s="39" t="str">
        <f>Division!CW164</f>
        <v>+
small</v>
      </c>
      <c r="T162" s="39" t="str">
        <f>Division!DB164</f>
        <v>N&lt;5
N&lt;5</v>
      </c>
      <c r="U162" s="39" t="str">
        <f>Division!DG164</f>
        <v>-
small</v>
      </c>
      <c r="V162" s="39" t="str">
        <f>Division!DL164</f>
        <v xml:space="preserve">
</v>
      </c>
      <c r="W162" s="39" t="str">
        <f>Division!DQ164</f>
        <v>+
moderate</v>
      </c>
      <c r="X162" s="39" t="str">
        <f>Division!DV164</f>
        <v xml:space="preserve">
</v>
      </c>
      <c r="Y162" s="39" t="str">
        <f>Division!EA164</f>
        <v>+
small</v>
      </c>
      <c r="Z162" s="39" t="str">
        <f>Division!EF164</f>
        <v xml:space="preserve">
</v>
      </c>
      <c r="AA162" s="39" t="str">
        <f>Division!EK164</f>
        <v>+
small</v>
      </c>
    </row>
    <row r="163" spans="1:27" ht="13.5" customHeight="1" x14ac:dyDescent="0.25">
      <c r="A163" s="13" t="s">
        <v>327</v>
      </c>
      <c r="B163" s="13" t="s">
        <v>328</v>
      </c>
      <c r="C163" s="24">
        <f t="shared" si="5"/>
        <v>0.25844930417495054</v>
      </c>
      <c r="D163" s="4">
        <f>Division!C165</f>
        <v>2.85</v>
      </c>
      <c r="E163" s="4">
        <f>Division!D165</f>
        <v>1.075</v>
      </c>
      <c r="F163" s="4">
        <f>Division!F165</f>
        <v>2.59</v>
      </c>
      <c r="G163" s="4">
        <f>Division!G165</f>
        <v>1.006</v>
      </c>
      <c r="H163" s="62">
        <f t="shared" si="4"/>
        <v>0.25844930417495054</v>
      </c>
      <c r="I163" s="62"/>
      <c r="J163" s="39" t="str">
        <f>Division!BS165</f>
        <v>N&lt;5
N&lt;5</v>
      </c>
      <c r="K163" s="39" t="str">
        <f>Division!BX165</f>
        <v>tenured
moderate</v>
      </c>
      <c r="L163" s="39" t="str">
        <f>Division!CC165</f>
        <v>full
small</v>
      </c>
      <c r="M163" s="39" t="str">
        <f>Division!CH165</f>
        <v xml:space="preserve">
</v>
      </c>
      <c r="N163" s="39" t="str">
        <f>Division!CM165</f>
        <v>foc
small</v>
      </c>
      <c r="P163" s="13" t="s">
        <v>327</v>
      </c>
      <c r="Q163" s="13" t="s">
        <v>328</v>
      </c>
      <c r="R163" s="39" t="str">
        <f>Division!CR165</f>
        <v xml:space="preserve">
</v>
      </c>
      <c r="S163" s="39" t="str">
        <f>Division!CW165</f>
        <v>+
small</v>
      </c>
      <c r="T163" s="39" t="str">
        <f>Division!DB165</f>
        <v>N&lt;5
N&lt;5</v>
      </c>
      <c r="U163" s="39" t="str">
        <f>Division!DG165</f>
        <v>-
large</v>
      </c>
      <c r="V163" s="39" t="str">
        <f>Division!DL165</f>
        <v>+
small</v>
      </c>
      <c r="W163" s="39" t="str">
        <f>Division!DQ165</f>
        <v>+
small</v>
      </c>
      <c r="X163" s="39" t="str">
        <f>Division!DV165</f>
        <v xml:space="preserve">
</v>
      </c>
      <c r="Y163" s="39" t="str">
        <f>Division!EA165</f>
        <v>-
small</v>
      </c>
      <c r="Z163" s="39" t="str">
        <f>Division!EF165</f>
        <v xml:space="preserve">
</v>
      </c>
      <c r="AA163" s="39" t="str">
        <f>Division!EK165</f>
        <v xml:space="preserve">
</v>
      </c>
    </row>
    <row r="164" spans="1:27" ht="13.5" customHeight="1" x14ac:dyDescent="0.25">
      <c r="A164" s="13" t="s">
        <v>329</v>
      </c>
      <c r="B164" s="13" t="s">
        <v>330</v>
      </c>
      <c r="C164" s="24">
        <f t="shared" si="5"/>
        <v>0.10214504596527078</v>
      </c>
      <c r="D164" s="4">
        <f>Division!C166</f>
        <v>2.92</v>
      </c>
      <c r="E164" s="4">
        <f>Division!D166</f>
        <v>1.036</v>
      </c>
      <c r="F164" s="4">
        <f>Division!F166</f>
        <v>2.82</v>
      </c>
      <c r="G164" s="4">
        <f>Division!G166</f>
        <v>0.97899999999999998</v>
      </c>
      <c r="H164" s="62">
        <f t="shared" si="4"/>
        <v>0.10214504596527078</v>
      </c>
      <c r="I164" s="62"/>
      <c r="J164" s="39" t="str">
        <f>Division!BS166</f>
        <v>N&lt;5
N&lt;5</v>
      </c>
      <c r="K164" s="39" t="str">
        <f>Division!BX166</f>
        <v>tenured
large</v>
      </c>
      <c r="L164" s="39" t="str">
        <f>Division!CC166</f>
        <v>full
small</v>
      </c>
      <c r="M164" s="39" t="str">
        <f>Division!CH166</f>
        <v xml:space="preserve">
</v>
      </c>
      <c r="N164" s="39" t="str">
        <f>Division!CM166</f>
        <v>foc
small</v>
      </c>
      <c r="P164" s="13" t="s">
        <v>329</v>
      </c>
      <c r="Q164" s="13" t="s">
        <v>330</v>
      </c>
      <c r="R164" s="39" t="str">
        <f>Division!CR166</f>
        <v xml:space="preserve">
</v>
      </c>
      <c r="S164" s="39" t="str">
        <f>Division!CW166</f>
        <v>+
moderate</v>
      </c>
      <c r="T164" s="39" t="str">
        <f>Division!DB166</f>
        <v>N&lt;5
N&lt;5</v>
      </c>
      <c r="U164" s="39" t="str">
        <f>Division!DG166</f>
        <v>-
moderate</v>
      </c>
      <c r="V164" s="39" t="str">
        <f>Division!DL166</f>
        <v>+
small</v>
      </c>
      <c r="W164" s="39" t="str">
        <f>Division!DQ166</f>
        <v>+
large</v>
      </c>
      <c r="X164" s="39" t="str">
        <f>Division!DV166</f>
        <v xml:space="preserve">
</v>
      </c>
      <c r="Y164" s="39" t="str">
        <f>Division!EA166</f>
        <v>-
small</v>
      </c>
      <c r="Z164" s="39" t="str">
        <f>Division!EF166</f>
        <v xml:space="preserve">
</v>
      </c>
      <c r="AA164" s="39" t="str">
        <f>Division!EK166</f>
        <v>-
moderate</v>
      </c>
    </row>
    <row r="165" spans="1:27" s="31" customFormat="1" ht="13.5" customHeight="1" x14ac:dyDescent="0.25">
      <c r="A165" s="15"/>
      <c r="B165" s="16" t="s">
        <v>331</v>
      </c>
      <c r="C165" s="47">
        <f t="shared" si="5"/>
        <v>0.36795782824764289</v>
      </c>
      <c r="D165" s="10">
        <f>Division!C167</f>
        <v>3.0169999999999999</v>
      </c>
      <c r="E165" s="10">
        <f>Division!D167</f>
        <v>0.96299999999999997</v>
      </c>
      <c r="F165" s="10">
        <f>Division!F167</f>
        <v>2.7000999999999999</v>
      </c>
      <c r="G165" s="10">
        <f>Division!G167</f>
        <v>0.86124000000000001</v>
      </c>
      <c r="H165" s="68">
        <f t="shared" si="4"/>
        <v>0.36795782824764289</v>
      </c>
      <c r="I165" s="68"/>
      <c r="J165" s="45" t="str">
        <f>Division!BS167</f>
        <v>N&lt;5
N&lt;5</v>
      </c>
      <c r="K165" s="45" t="str">
        <f>Division!BX167</f>
        <v>tenured
large</v>
      </c>
      <c r="L165" s="45" t="str">
        <f>Division!CC167</f>
        <v xml:space="preserve">
</v>
      </c>
      <c r="M165" s="45" t="str">
        <f>Division!CH167</f>
        <v>men
moderate</v>
      </c>
      <c r="N165" s="45" t="str">
        <f>Division!CM167</f>
        <v xml:space="preserve">
</v>
      </c>
      <c r="P165" s="49"/>
      <c r="Q165" s="16" t="s">
        <v>331</v>
      </c>
      <c r="R165" s="45" t="str">
        <f>Division!CR167</f>
        <v>-
small</v>
      </c>
      <c r="S165" s="45" t="str">
        <f>Division!CW167</f>
        <v>+
small</v>
      </c>
      <c r="T165" s="45" t="str">
        <f>Division!DB167</f>
        <v>N&lt;5
N&lt;5</v>
      </c>
      <c r="U165" s="45" t="str">
        <f>Division!DG167</f>
        <v>-
large</v>
      </c>
      <c r="V165" s="45" t="str">
        <f>Division!DL167</f>
        <v>+
large</v>
      </c>
      <c r="W165" s="45" t="str">
        <f>Division!DQ167</f>
        <v xml:space="preserve">
</v>
      </c>
      <c r="X165" s="45" t="str">
        <f>Division!DV167</f>
        <v>+
small</v>
      </c>
      <c r="Y165" s="45" t="str">
        <f>Division!EA167</f>
        <v>-
large</v>
      </c>
      <c r="Z165" s="45" t="str">
        <f>Division!EF167</f>
        <v>-
small</v>
      </c>
      <c r="AA165" s="45" t="str">
        <f>Division!EK167</f>
        <v>-
large</v>
      </c>
    </row>
    <row r="166" spans="1:27" ht="13.5" customHeight="1" x14ac:dyDescent="0.25">
      <c r="A166" s="13" t="s">
        <v>332</v>
      </c>
      <c r="B166" s="13" t="s">
        <v>333</v>
      </c>
      <c r="C166" s="24">
        <f t="shared" si="5"/>
        <v>0.36745406824146976</v>
      </c>
      <c r="D166" s="4">
        <f>Division!C168</f>
        <v>3.23</v>
      </c>
      <c r="E166" s="4">
        <f>Division!D168</f>
        <v>1.127</v>
      </c>
      <c r="F166" s="4">
        <f>Division!F168</f>
        <v>2.81</v>
      </c>
      <c r="G166" s="4">
        <f>Division!G168</f>
        <v>1.143</v>
      </c>
      <c r="H166" s="62">
        <f t="shared" si="4"/>
        <v>0.36745406824146976</v>
      </c>
      <c r="I166" s="62"/>
      <c r="J166" s="39" t="str">
        <f>Division!BS168</f>
        <v>N&lt;5
N&lt;5</v>
      </c>
      <c r="K166" s="39" t="str">
        <f>Division!BX168</f>
        <v>tenured
large</v>
      </c>
      <c r="L166" s="39" t="str">
        <f>Division!CC168</f>
        <v xml:space="preserve">
</v>
      </c>
      <c r="M166" s="39" t="str">
        <f>Division!CH168</f>
        <v xml:space="preserve">
</v>
      </c>
      <c r="N166" s="39" t="str">
        <f>Division!CM168</f>
        <v>white
small</v>
      </c>
      <c r="P166" s="13" t="s">
        <v>332</v>
      </c>
      <c r="Q166" s="13" t="s">
        <v>333</v>
      </c>
      <c r="R166" s="39" t="str">
        <f>Division!CR168</f>
        <v>-
small</v>
      </c>
      <c r="S166" s="39" t="str">
        <f>Division!CW168</f>
        <v>+
small</v>
      </c>
      <c r="T166" s="39" t="str">
        <f>Division!DB168</f>
        <v>N&lt;5
N&lt;5</v>
      </c>
      <c r="U166" s="39" t="str">
        <f>Division!DG168</f>
        <v>-
large</v>
      </c>
      <c r="V166" s="39" t="str">
        <f>Division!DL168</f>
        <v>N&lt;5
N&lt;5</v>
      </c>
      <c r="W166" s="39" t="str">
        <f>Division!DQ168</f>
        <v>+
small</v>
      </c>
      <c r="X166" s="39" t="str">
        <f>Division!DV168</f>
        <v>-
small</v>
      </c>
      <c r="Y166" s="39" t="str">
        <f>Division!EA168</f>
        <v>-
moderate</v>
      </c>
      <c r="Z166" s="39" t="str">
        <f>Division!EF168</f>
        <v>-
small</v>
      </c>
      <c r="AA166" s="39" t="str">
        <f>Division!EK168</f>
        <v>-
moderate</v>
      </c>
    </row>
    <row r="167" spans="1:27" ht="13.5" customHeight="1" x14ac:dyDescent="0.25">
      <c r="A167" s="13" t="s">
        <v>334</v>
      </c>
      <c r="B167" s="13" t="s">
        <v>335</v>
      </c>
      <c r="C167" s="24">
        <f t="shared" si="5"/>
        <v>0.34653465346534662</v>
      </c>
      <c r="D167" s="4">
        <f>Division!C169</f>
        <v>2.93</v>
      </c>
      <c r="E167" s="4">
        <f>Division!D169</f>
        <v>1.286</v>
      </c>
      <c r="F167" s="4">
        <f>Division!F169</f>
        <v>2.58</v>
      </c>
      <c r="G167" s="4">
        <f>Division!G169</f>
        <v>1.01</v>
      </c>
      <c r="H167" s="62">
        <f t="shared" si="4"/>
        <v>0.34653465346534662</v>
      </c>
      <c r="I167" s="62"/>
      <c r="J167" s="39" t="str">
        <f>Division!BS169</f>
        <v>N&lt;5
N&lt;5</v>
      </c>
      <c r="K167" s="39" t="str">
        <f>Division!BX169</f>
        <v>tenured
moderate</v>
      </c>
      <c r="L167" s="39" t="str">
        <f>Division!CC169</f>
        <v xml:space="preserve">
</v>
      </c>
      <c r="M167" s="39" t="str">
        <f>Division!CH169</f>
        <v xml:space="preserve">
</v>
      </c>
      <c r="N167" s="39" t="str">
        <f>Division!CM169</f>
        <v xml:space="preserve">
</v>
      </c>
      <c r="P167" s="13" t="s">
        <v>334</v>
      </c>
      <c r="Q167" s="13" t="s">
        <v>335</v>
      </c>
      <c r="R167" s="39" t="str">
        <f>Division!CR169</f>
        <v xml:space="preserve">
</v>
      </c>
      <c r="S167" s="39" t="str">
        <f>Division!CW169</f>
        <v>+
small</v>
      </c>
      <c r="T167" s="39" t="str">
        <f>Division!DB169</f>
        <v>N&lt;5
N&lt;5</v>
      </c>
      <c r="U167" s="39" t="str">
        <f>Division!DG169</f>
        <v>-
large</v>
      </c>
      <c r="V167" s="39" t="str">
        <f>Division!DL169</f>
        <v>+
large</v>
      </c>
      <c r="W167" s="39" t="str">
        <f>Division!DQ169</f>
        <v xml:space="preserve">
</v>
      </c>
      <c r="X167" s="39" t="str">
        <f>Division!DV169</f>
        <v>+
small</v>
      </c>
      <c r="Y167" s="39" t="str">
        <f>Division!EA169</f>
        <v>-
small</v>
      </c>
      <c r="Z167" s="39" t="str">
        <f>Division!EF169</f>
        <v xml:space="preserve">
</v>
      </c>
      <c r="AA167" s="39" t="str">
        <f>Division!EK169</f>
        <v>-
moderate</v>
      </c>
    </row>
    <row r="168" spans="1:27" ht="13.5" customHeight="1" x14ac:dyDescent="0.25">
      <c r="A168" s="13" t="s">
        <v>336</v>
      </c>
      <c r="B168" s="13" t="s">
        <v>337</v>
      </c>
      <c r="C168" s="24">
        <f t="shared" si="5"/>
        <v>0.22105263157894733</v>
      </c>
      <c r="D168" s="4">
        <f>Division!C170</f>
        <v>2.9</v>
      </c>
      <c r="E168" s="4">
        <f>Division!D170</f>
        <v>1.1140000000000001</v>
      </c>
      <c r="F168" s="4">
        <f>Division!F170</f>
        <v>2.69</v>
      </c>
      <c r="G168" s="4">
        <f>Division!G170</f>
        <v>0.95</v>
      </c>
      <c r="H168" s="62">
        <f t="shared" si="4"/>
        <v>0.22105263157894733</v>
      </c>
      <c r="I168" s="62"/>
      <c r="J168" s="39" t="str">
        <f>Division!BS170</f>
        <v>N&lt;5
N&lt;5</v>
      </c>
      <c r="K168" s="39" t="str">
        <f>Division!BX170</f>
        <v>tenured
moderate</v>
      </c>
      <c r="L168" s="39" t="str">
        <f>Division!CC170</f>
        <v>assoc
small</v>
      </c>
      <c r="M168" s="39" t="str">
        <f>Division!CH170</f>
        <v>men
large</v>
      </c>
      <c r="N168" s="39" t="str">
        <f>Division!CM170</f>
        <v>foc
small</v>
      </c>
      <c r="P168" s="13" t="s">
        <v>336</v>
      </c>
      <c r="Q168" s="13" t="s">
        <v>337</v>
      </c>
      <c r="R168" s="39" t="str">
        <f>Division!CR170</f>
        <v>-
small</v>
      </c>
      <c r="S168" s="39" t="str">
        <f>Division!CW170</f>
        <v>+
small</v>
      </c>
      <c r="T168" s="39" t="str">
        <f>Division!DB170</f>
        <v>N&lt;5
N&lt;5</v>
      </c>
      <c r="U168" s="39" t="str">
        <f>Division!DG170</f>
        <v>-
large</v>
      </c>
      <c r="V168" s="39" t="str">
        <f>Division!DL170</f>
        <v>+
small</v>
      </c>
      <c r="W168" s="39" t="str">
        <f>Division!DQ170</f>
        <v xml:space="preserve">
</v>
      </c>
      <c r="X168" s="39" t="str">
        <f>Division!DV170</f>
        <v>+
small</v>
      </c>
      <c r="Y168" s="39" t="str">
        <f>Division!EA170</f>
        <v>-
large</v>
      </c>
      <c r="Z168" s="39" t="str">
        <f>Division!EF170</f>
        <v>-
small</v>
      </c>
      <c r="AA168" s="39" t="str">
        <f>Division!EK170</f>
        <v>-
small</v>
      </c>
    </row>
    <row r="169" spans="1:27" s="31" customFormat="1" ht="13.5" customHeight="1" x14ac:dyDescent="0.25">
      <c r="A169" s="15"/>
      <c r="B169" s="16" t="s">
        <v>338</v>
      </c>
      <c r="C169" s="47">
        <f t="shared" si="5"/>
        <v>0.32968142009711032</v>
      </c>
      <c r="D169" s="10">
        <f>Division!C171</f>
        <v>3.2147999999999999</v>
      </c>
      <c r="E169" s="10">
        <f>Division!D171</f>
        <v>0.87517999999999996</v>
      </c>
      <c r="F169" s="10">
        <f>Division!F171</f>
        <v>2.9207999999999998</v>
      </c>
      <c r="G169" s="10">
        <f>Division!G171</f>
        <v>0.89176999999999995</v>
      </c>
      <c r="H169" s="68">
        <f t="shared" si="4"/>
        <v>0.32968142009711032</v>
      </c>
      <c r="I169" s="68"/>
      <c r="J169" s="45" t="str">
        <f>Division!BS171</f>
        <v>N&lt;5
N&lt;5</v>
      </c>
      <c r="K169" s="45" t="str">
        <f>Division!BX171</f>
        <v>tenured
large</v>
      </c>
      <c r="L169" s="45" t="str">
        <f>Division!CC171</f>
        <v>full
small</v>
      </c>
      <c r="M169" s="45" t="str">
        <f>Division!CH171</f>
        <v xml:space="preserve">
</v>
      </c>
      <c r="N169" s="45" t="str">
        <f>Division!CM171</f>
        <v xml:space="preserve">
</v>
      </c>
      <c r="P169" s="49"/>
      <c r="Q169" s="16" t="s">
        <v>338</v>
      </c>
      <c r="R169" s="45" t="str">
        <f>Division!CR171</f>
        <v>-
small</v>
      </c>
      <c r="S169" s="45" t="str">
        <f>Division!CW171</f>
        <v>+
small</v>
      </c>
      <c r="T169" s="45" t="str">
        <f>Division!DB171</f>
        <v>N&lt;5
N&lt;5</v>
      </c>
      <c r="U169" s="45" t="str">
        <f>Division!DG171</f>
        <v>-
large</v>
      </c>
      <c r="V169" s="45" t="str">
        <f>Division!DL171</f>
        <v>+
moderate</v>
      </c>
      <c r="W169" s="45" t="str">
        <f>Division!DQ171</f>
        <v>+
small</v>
      </c>
      <c r="X169" s="45" t="str">
        <f>Division!DV171</f>
        <v>-
small</v>
      </c>
      <c r="Y169" s="45" t="str">
        <f>Division!EA171</f>
        <v>-
small</v>
      </c>
      <c r="Z169" s="45" t="str">
        <f>Division!EF171</f>
        <v>-
small</v>
      </c>
      <c r="AA169" s="45" t="str">
        <f>Division!EK171</f>
        <v xml:space="preserve">
</v>
      </c>
    </row>
    <row r="170" spans="1:27" ht="13.5" customHeight="1" x14ac:dyDescent="0.25">
      <c r="A170" s="13" t="s">
        <v>339</v>
      </c>
      <c r="B170" s="13" t="s">
        <v>340</v>
      </c>
      <c r="C170" s="24">
        <f t="shared" si="5"/>
        <v>0.44298605414273995</v>
      </c>
      <c r="D170" s="4">
        <f>Division!C172</f>
        <v>3.42</v>
      </c>
      <c r="E170" s="4">
        <f>Division!D172</f>
        <v>1.0329999999999999</v>
      </c>
      <c r="F170" s="4">
        <f>Division!F172</f>
        <v>2.88</v>
      </c>
      <c r="G170" s="4">
        <f>Division!G172</f>
        <v>1.2190000000000001</v>
      </c>
      <c r="H170" s="62">
        <f t="shared" si="4"/>
        <v>0.44298605414273995</v>
      </c>
      <c r="I170" s="62"/>
      <c r="J170" s="39" t="str">
        <f>Division!BS172</f>
        <v>N&lt;5
N&lt;5</v>
      </c>
      <c r="K170" s="39" t="str">
        <f>Division!BX172</f>
        <v>tenured
large</v>
      </c>
      <c r="L170" s="39" t="str">
        <f>Division!CC172</f>
        <v>assoc
small</v>
      </c>
      <c r="M170" s="39" t="str">
        <f>Division!CH172</f>
        <v>men
small</v>
      </c>
      <c r="N170" s="39" t="str">
        <f>Division!CM172</f>
        <v>foc
small</v>
      </c>
      <c r="P170" s="13" t="s">
        <v>339</v>
      </c>
      <c r="Q170" s="13" t="s">
        <v>340</v>
      </c>
      <c r="R170" s="39" t="str">
        <f>Division!CR172</f>
        <v>-
moderate</v>
      </c>
      <c r="S170" s="39" t="str">
        <f>Division!CW172</f>
        <v xml:space="preserve">
</v>
      </c>
      <c r="T170" s="39" t="str">
        <f>Division!DB172</f>
        <v>N&lt;5
N&lt;5</v>
      </c>
      <c r="U170" s="39" t="str">
        <f>Division!DG172</f>
        <v>-
large</v>
      </c>
      <c r="V170" s="39" t="str">
        <f>Division!DL172</f>
        <v>+
small</v>
      </c>
      <c r="W170" s="39" t="str">
        <f>Division!DQ172</f>
        <v xml:space="preserve">
</v>
      </c>
      <c r="X170" s="39" t="str">
        <f>Division!DV172</f>
        <v>-
small</v>
      </c>
      <c r="Y170" s="39" t="str">
        <f>Division!EA172</f>
        <v>-
moderate</v>
      </c>
      <c r="Z170" s="39" t="str">
        <f>Division!EF172</f>
        <v>-
moderate</v>
      </c>
      <c r="AA170" s="39" t="str">
        <f>Division!EK172</f>
        <v xml:space="preserve">
</v>
      </c>
    </row>
    <row r="171" spans="1:27" ht="13.5" customHeight="1" x14ac:dyDescent="0.25">
      <c r="A171" s="13" t="s">
        <v>341</v>
      </c>
      <c r="B171" s="13" t="s">
        <v>342</v>
      </c>
      <c r="C171" s="24">
        <f t="shared" si="5"/>
        <v>-0.10044642857142841</v>
      </c>
      <c r="D171" s="4">
        <f>Division!C173</f>
        <v>3.06</v>
      </c>
      <c r="E171" s="4">
        <f>Division!D173</f>
        <v>1.0449999999999999</v>
      </c>
      <c r="F171" s="4">
        <f>Division!F173</f>
        <v>3.15</v>
      </c>
      <c r="G171" s="4">
        <f>Division!G173</f>
        <v>0.89600000000000002</v>
      </c>
      <c r="H171" s="62">
        <f t="shared" si="4"/>
        <v>-0.10044642857142841</v>
      </c>
      <c r="I171" s="62"/>
      <c r="J171" s="39" t="str">
        <f>Division!BS173</f>
        <v>N&lt;5
N&lt;5</v>
      </c>
      <c r="K171" s="39" t="str">
        <f>Division!BX173</f>
        <v xml:space="preserve">
</v>
      </c>
      <c r="L171" s="39" t="str">
        <f>Division!CC173</f>
        <v>full
large</v>
      </c>
      <c r="M171" s="39" t="str">
        <f>Division!CH173</f>
        <v>women
moderate</v>
      </c>
      <c r="N171" s="39" t="str">
        <f>Division!CM173</f>
        <v>foc
small</v>
      </c>
      <c r="P171" s="13" t="s">
        <v>341</v>
      </c>
      <c r="Q171" s="13" t="s">
        <v>342</v>
      </c>
      <c r="R171" s="39" t="str">
        <f>Division!CR173</f>
        <v>+
small</v>
      </c>
      <c r="S171" s="39" t="str">
        <f>Division!CW173</f>
        <v>+
small</v>
      </c>
      <c r="T171" s="39" t="str">
        <f>Division!DB173</f>
        <v>N&lt;5
N&lt;5</v>
      </c>
      <c r="U171" s="39" t="str">
        <f>Division!DG173</f>
        <v xml:space="preserve">
</v>
      </c>
      <c r="V171" s="39" t="str">
        <f>Division!DL173</f>
        <v>-
small</v>
      </c>
      <c r="W171" s="39" t="str">
        <f>Division!DQ173</f>
        <v>+
moderate</v>
      </c>
      <c r="X171" s="39" t="str">
        <f>Division!DV173</f>
        <v xml:space="preserve">
</v>
      </c>
      <c r="Y171" s="39" t="str">
        <f>Division!EA173</f>
        <v>+
moderate</v>
      </c>
      <c r="Z171" s="39" t="str">
        <f>Division!EF173</f>
        <v>+
small</v>
      </c>
      <c r="AA171" s="39" t="str">
        <f>Division!EK173</f>
        <v>+
small</v>
      </c>
    </row>
    <row r="172" spans="1:27" ht="13.5" customHeight="1" x14ac:dyDescent="0.25">
      <c r="A172" s="13" t="s">
        <v>343</v>
      </c>
      <c r="B172" s="13" t="s">
        <v>344</v>
      </c>
      <c r="C172" s="24">
        <f t="shared" si="5"/>
        <v>0.30991735537190113</v>
      </c>
      <c r="D172" s="4">
        <f>Division!C174</f>
        <v>3.08</v>
      </c>
      <c r="E172" s="4">
        <f>Division!D174</f>
        <v>1.01</v>
      </c>
      <c r="F172" s="4">
        <f>Division!F174</f>
        <v>2.78</v>
      </c>
      <c r="G172" s="4">
        <f>Division!G174</f>
        <v>0.96799999999999997</v>
      </c>
      <c r="H172" s="62">
        <f t="shared" si="4"/>
        <v>0.30991735537190113</v>
      </c>
      <c r="I172" s="62"/>
      <c r="J172" s="39" t="str">
        <f>Division!BS174</f>
        <v>N&lt;5
N&lt;5</v>
      </c>
      <c r="K172" s="39" t="str">
        <f>Division!BX174</f>
        <v>tenured
large</v>
      </c>
      <c r="L172" s="39" t="str">
        <f>Division!CC174</f>
        <v>full
moderate</v>
      </c>
      <c r="M172" s="39" t="str">
        <f>Division!CH174</f>
        <v xml:space="preserve">
</v>
      </c>
      <c r="N172" s="39" t="str">
        <f>Division!CM174</f>
        <v xml:space="preserve">
</v>
      </c>
      <c r="P172" s="13" t="s">
        <v>343</v>
      </c>
      <c r="Q172" s="13" t="s">
        <v>344</v>
      </c>
      <c r="R172" s="39" t="str">
        <f>Division!CR174</f>
        <v>-
small</v>
      </c>
      <c r="S172" s="39" t="str">
        <f>Division!CW174</f>
        <v>+
small</v>
      </c>
      <c r="T172" s="39" t="str">
        <f>Division!DB174</f>
        <v>N&lt;5
N&lt;5</v>
      </c>
      <c r="U172" s="39" t="str">
        <f>Division!DG174</f>
        <v>-
large</v>
      </c>
      <c r="V172" s="39" t="str">
        <f>Division!DL174</f>
        <v>+
moderate</v>
      </c>
      <c r="W172" s="39" t="str">
        <f>Division!DQ174</f>
        <v>+
small</v>
      </c>
      <c r="X172" s="39" t="str">
        <f>Division!DV174</f>
        <v>-
small</v>
      </c>
      <c r="Y172" s="39" t="str">
        <f>Division!EA174</f>
        <v>-
small</v>
      </c>
      <c r="Z172" s="39" t="str">
        <f>Division!EF174</f>
        <v>-
moderate</v>
      </c>
      <c r="AA172" s="39" t="str">
        <f>Division!EK174</f>
        <v xml:space="preserve">
</v>
      </c>
    </row>
    <row r="173" spans="1:27" s="31" customFormat="1" ht="13.5" customHeight="1" x14ac:dyDescent="0.25">
      <c r="A173" s="15"/>
      <c r="B173" s="16" t="s">
        <v>345</v>
      </c>
      <c r="C173" s="47">
        <f t="shared" si="5"/>
        <v>-5.8936911557565246E-2</v>
      </c>
      <c r="D173" s="10">
        <f>Division!C175</f>
        <v>3.7461000000000002</v>
      </c>
      <c r="E173" s="10">
        <f>Division!D175</f>
        <v>0.62158999999999998</v>
      </c>
      <c r="F173" s="10">
        <f>Division!F175</f>
        <v>3.7938000000000001</v>
      </c>
      <c r="G173" s="10">
        <f>Division!G175</f>
        <v>0.80933999999999995</v>
      </c>
      <c r="H173" s="68" t="str">
        <f t="shared" si="4"/>
        <v/>
      </c>
      <c r="I173" s="68"/>
      <c r="J173" s="45" t="str">
        <f>Division!BS175</f>
        <v>N&lt;5
N&lt;5</v>
      </c>
      <c r="K173" s="45" t="str">
        <f>Division!BX175</f>
        <v xml:space="preserve">
</v>
      </c>
      <c r="L173" s="45" t="str">
        <f>Division!CC175</f>
        <v xml:space="preserve">
</v>
      </c>
      <c r="M173" s="45" t="str">
        <f>Division!CH175</f>
        <v>men
small</v>
      </c>
      <c r="N173" s="45" t="str">
        <f>Division!CM175</f>
        <v>white
large</v>
      </c>
      <c r="P173" s="49"/>
      <c r="Q173" s="16" t="s">
        <v>345</v>
      </c>
      <c r="R173" s="45" t="str">
        <f>Division!CR175</f>
        <v xml:space="preserve">
</v>
      </c>
      <c r="S173" s="45" t="str">
        <f>Division!CW175</f>
        <v xml:space="preserve">
</v>
      </c>
      <c r="T173" s="45" t="str">
        <f>Division!DB175</f>
        <v>N&lt;5
N&lt;5</v>
      </c>
      <c r="U173" s="45" t="str">
        <f>Division!DG175</f>
        <v>-
small</v>
      </c>
      <c r="V173" s="45" t="str">
        <f>Division!DL175</f>
        <v>N&lt;5
N&lt;5</v>
      </c>
      <c r="W173" s="45" t="str">
        <f>Division!DQ175</f>
        <v xml:space="preserve">
</v>
      </c>
      <c r="X173" s="45" t="str">
        <f>Division!DV175</f>
        <v>+
small</v>
      </c>
      <c r="Y173" s="45" t="str">
        <f>Division!EA175</f>
        <v>-
small</v>
      </c>
      <c r="Z173" s="45" t="str">
        <f>Division!EF175</f>
        <v xml:space="preserve">
</v>
      </c>
      <c r="AA173" s="45" t="str">
        <f>Division!EK175</f>
        <v>-
small</v>
      </c>
    </row>
    <row r="174" spans="1:27" ht="13.5" customHeight="1" x14ac:dyDescent="0.25">
      <c r="A174" s="13" t="s">
        <v>346</v>
      </c>
      <c r="B174" s="13" t="s">
        <v>347</v>
      </c>
      <c r="C174" s="24">
        <f t="shared" si="5"/>
        <v>-0.1684397163120567</v>
      </c>
      <c r="D174" s="4">
        <f>Division!C176</f>
        <v>3.58</v>
      </c>
      <c r="E174" s="4">
        <f>Division!D176</f>
        <v>1.107</v>
      </c>
      <c r="F174" s="4">
        <f>Division!F176</f>
        <v>3.77</v>
      </c>
      <c r="G174" s="4">
        <f>Division!G176</f>
        <v>1.1279999999999999</v>
      </c>
      <c r="H174" s="62">
        <f t="shared" si="4"/>
        <v>-0.1684397163120567</v>
      </c>
      <c r="I174" s="62"/>
      <c r="J174" s="39" t="str">
        <f>Division!BS176</f>
        <v>N&lt;5
N&lt;5</v>
      </c>
      <c r="K174" s="39" t="str">
        <f>Division!BX176</f>
        <v>tenured
small</v>
      </c>
      <c r="L174" s="39" t="str">
        <f>Division!CC176</f>
        <v>assoc
large</v>
      </c>
      <c r="M174" s="39" t="str">
        <f>Division!CH176</f>
        <v>women
small</v>
      </c>
      <c r="N174" s="39" t="str">
        <f>Division!CM176</f>
        <v>white
large</v>
      </c>
      <c r="P174" s="13" t="s">
        <v>346</v>
      </c>
      <c r="Q174" s="13" t="s">
        <v>347</v>
      </c>
      <c r="R174" s="39" t="str">
        <f>Division!CR176</f>
        <v>+
small</v>
      </c>
      <c r="S174" s="39" t="str">
        <f>Division!CW176</f>
        <v>+
large</v>
      </c>
      <c r="T174" s="39" t="str">
        <f>Division!DB176</f>
        <v>N&lt;5
N&lt;5</v>
      </c>
      <c r="U174" s="39" t="str">
        <f>Division!DG176</f>
        <v xml:space="preserve">
</v>
      </c>
      <c r="V174" s="39" t="str">
        <f>Division!DL176</f>
        <v>N&lt;5
N&lt;5</v>
      </c>
      <c r="W174" s="39" t="str">
        <f>Division!DQ176</f>
        <v>+
moderate</v>
      </c>
      <c r="X174" s="39" t="str">
        <f>Division!DV176</f>
        <v>+
moderate</v>
      </c>
      <c r="Y174" s="39" t="str">
        <f>Division!EA176</f>
        <v xml:space="preserve">
</v>
      </c>
      <c r="Z174" s="39" t="str">
        <f>Division!EF176</f>
        <v>+
moderate</v>
      </c>
      <c r="AA174" s="39" t="str">
        <f>Division!EK176</f>
        <v>-
small</v>
      </c>
    </row>
    <row r="175" spans="1:27" ht="13.5" customHeight="1" x14ac:dyDescent="0.25">
      <c r="A175" s="13" t="s">
        <v>348</v>
      </c>
      <c r="B175" s="13" t="s">
        <v>349</v>
      </c>
      <c r="C175" s="24">
        <f t="shared" si="5"/>
        <v>-0.18639328984156547</v>
      </c>
      <c r="D175" s="4">
        <f>Division!C177</f>
        <v>3.86</v>
      </c>
      <c r="E175" s="4">
        <f>Division!D177</f>
        <v>1.125</v>
      </c>
      <c r="F175" s="4">
        <f>Division!F177</f>
        <v>4.0599999999999996</v>
      </c>
      <c r="G175" s="4">
        <f>Division!G177</f>
        <v>1.073</v>
      </c>
      <c r="H175" s="62">
        <f t="shared" si="4"/>
        <v>-0.18639328984156547</v>
      </c>
      <c r="I175" s="62"/>
      <c r="J175" s="39" t="str">
        <f>Division!BS177</f>
        <v>N&lt;5
N&lt;5</v>
      </c>
      <c r="K175" s="39" t="str">
        <f>Division!BX177</f>
        <v xml:space="preserve">
</v>
      </c>
      <c r="L175" s="39" t="str">
        <f>Division!CC177</f>
        <v>assoc
small</v>
      </c>
      <c r="M175" s="39" t="str">
        <f>Division!CH177</f>
        <v xml:space="preserve">
</v>
      </c>
      <c r="N175" s="39" t="str">
        <f>Division!CM177</f>
        <v>white
large</v>
      </c>
      <c r="P175" s="13" t="s">
        <v>348</v>
      </c>
      <c r="Q175" s="13" t="s">
        <v>349</v>
      </c>
      <c r="R175" s="39" t="str">
        <f>Division!CR177</f>
        <v>+
small</v>
      </c>
      <c r="S175" s="39" t="str">
        <f>Division!CW177</f>
        <v>+
small</v>
      </c>
      <c r="T175" s="39" t="str">
        <f>Division!DB177</f>
        <v>N&lt;5
N&lt;5</v>
      </c>
      <c r="U175" s="39" t="str">
        <f>Division!DG177</f>
        <v>+
moderate</v>
      </c>
      <c r="V175" s="39" t="str">
        <f>Division!DL177</f>
        <v>N&lt;5
N&lt;5</v>
      </c>
      <c r="W175" s="39" t="str">
        <f>Division!DQ177</f>
        <v xml:space="preserve">
</v>
      </c>
      <c r="X175" s="39" t="str">
        <f>Division!DV177</f>
        <v>+
moderate</v>
      </c>
      <c r="Y175" s="39" t="str">
        <f>Division!EA177</f>
        <v xml:space="preserve">
</v>
      </c>
      <c r="Z175" s="39" t="str">
        <f>Division!EF177</f>
        <v>+
small</v>
      </c>
      <c r="AA175" s="39" t="str">
        <f>Division!EK177</f>
        <v xml:space="preserve">
</v>
      </c>
    </row>
    <row r="176" spans="1:27" ht="13.5" customHeight="1" x14ac:dyDescent="0.25">
      <c r="A176" s="13" t="s">
        <v>350</v>
      </c>
      <c r="B176" s="13" t="s">
        <v>351</v>
      </c>
      <c r="C176" s="24">
        <f t="shared" si="5"/>
        <v>0.12160898035547231</v>
      </c>
      <c r="D176" s="4">
        <f>Division!C178</f>
        <v>3.58</v>
      </c>
      <c r="E176" s="4">
        <f>Division!D178</f>
        <v>0.93700000000000006</v>
      </c>
      <c r="F176" s="4">
        <f>Division!F178</f>
        <v>3.45</v>
      </c>
      <c r="G176" s="4">
        <f>Division!G178</f>
        <v>1.069</v>
      </c>
      <c r="H176" s="62">
        <f t="shared" si="4"/>
        <v>0.12160898035547231</v>
      </c>
      <c r="I176" s="62"/>
      <c r="J176" s="39" t="str">
        <f>Division!BS178</f>
        <v>N&lt;5
N&lt;5</v>
      </c>
      <c r="K176" s="39" t="str">
        <f>Division!BX178</f>
        <v xml:space="preserve">
</v>
      </c>
      <c r="L176" s="39" t="str">
        <f>Division!CC178</f>
        <v>assoc
large</v>
      </c>
      <c r="M176" s="39" t="str">
        <f>Division!CH178</f>
        <v>men
small</v>
      </c>
      <c r="N176" s="39" t="str">
        <f>Division!CM178</f>
        <v>foc
small</v>
      </c>
      <c r="P176" s="13" t="s">
        <v>350</v>
      </c>
      <c r="Q176" s="13" t="s">
        <v>351</v>
      </c>
      <c r="R176" s="39" t="str">
        <f>Division!CR178</f>
        <v xml:space="preserve">
</v>
      </c>
      <c r="S176" s="39" t="str">
        <f>Division!CW178</f>
        <v>-
small</v>
      </c>
      <c r="T176" s="39" t="str">
        <f>Division!DB178</f>
        <v>N&lt;5
N&lt;5</v>
      </c>
      <c r="U176" s="39" t="str">
        <f>Division!DG178</f>
        <v>-
small</v>
      </c>
      <c r="V176" s="39" t="str">
        <f>Division!DL178</f>
        <v>N&lt;5
N&lt;5</v>
      </c>
      <c r="W176" s="39" t="str">
        <f>Division!DQ178</f>
        <v>-
large</v>
      </c>
      <c r="X176" s="39" t="str">
        <f>Division!DV178</f>
        <v xml:space="preserve">
</v>
      </c>
      <c r="Y176" s="39" t="str">
        <f>Division!EA178</f>
        <v>-
small</v>
      </c>
      <c r="Z176" s="39" t="str">
        <f>Division!EF178</f>
        <v xml:space="preserve">
</v>
      </c>
      <c r="AA176" s="39" t="str">
        <f>Division!EK178</f>
        <v xml:space="preserve">
</v>
      </c>
    </row>
    <row r="177" spans="1:27" ht="13.5" customHeight="1" x14ac:dyDescent="0.25">
      <c r="A177" s="13" t="s">
        <v>352</v>
      </c>
      <c r="B177" s="13" t="s">
        <v>353</v>
      </c>
      <c r="C177" s="24">
        <f t="shared" si="5"/>
        <v>0.1643385373870174</v>
      </c>
      <c r="D177" s="4">
        <f>Division!C179</f>
        <v>3.83</v>
      </c>
      <c r="E177" s="4">
        <f>Division!D179</f>
        <v>0.98499999999999999</v>
      </c>
      <c r="F177" s="4">
        <f>Division!F179</f>
        <v>3.63</v>
      </c>
      <c r="G177" s="4">
        <f>Division!G179</f>
        <v>1.2170000000000001</v>
      </c>
      <c r="H177" s="62">
        <f t="shared" si="4"/>
        <v>0.1643385373870174</v>
      </c>
      <c r="I177" s="62"/>
      <c r="J177" s="39" t="str">
        <f>Division!BS179</f>
        <v>N&lt;5
N&lt;5</v>
      </c>
      <c r="K177" s="39" t="str">
        <f>Division!BX179</f>
        <v>tenured
moderate</v>
      </c>
      <c r="L177" s="39" t="str">
        <f>Division!CC179</f>
        <v xml:space="preserve">
</v>
      </c>
      <c r="M177" s="39" t="str">
        <f>Division!CH179</f>
        <v xml:space="preserve">
</v>
      </c>
      <c r="N177" s="39" t="str">
        <f>Division!CM179</f>
        <v>white
moderate</v>
      </c>
      <c r="P177" s="13" t="s">
        <v>352</v>
      </c>
      <c r="Q177" s="13" t="s">
        <v>353</v>
      </c>
      <c r="R177" s="39" t="str">
        <f>Division!CR179</f>
        <v>-
small</v>
      </c>
      <c r="S177" s="39" t="str">
        <f>Division!CW179</f>
        <v xml:space="preserve">
</v>
      </c>
      <c r="T177" s="39" t="str">
        <f>Division!DB179</f>
        <v>N&lt;5
N&lt;5</v>
      </c>
      <c r="U177" s="39" t="str">
        <f>Division!DG179</f>
        <v>-
large</v>
      </c>
      <c r="V177" s="39" t="str">
        <f>Division!DL179</f>
        <v>N&lt;5
N&lt;5</v>
      </c>
      <c r="W177" s="39" t="str">
        <f>Division!DQ179</f>
        <v xml:space="preserve">
</v>
      </c>
      <c r="X177" s="39" t="str">
        <f>Division!DV179</f>
        <v>-
small</v>
      </c>
      <c r="Y177" s="39" t="str">
        <f>Division!EA179</f>
        <v>-
small</v>
      </c>
      <c r="Z177" s="39" t="str">
        <f>Division!EF179</f>
        <v>-
small</v>
      </c>
      <c r="AA177" s="39" t="str">
        <f>Division!EK179</f>
        <v>-
moderate</v>
      </c>
    </row>
    <row r="178" spans="1:27" ht="13.5" customHeight="1" x14ac:dyDescent="0.25">
      <c r="A178" s="13" t="s">
        <v>354</v>
      </c>
      <c r="B178" s="13" t="s">
        <v>355</v>
      </c>
      <c r="C178" s="24">
        <f t="shared" si="5"/>
        <v>-4.5454545454545289E-2</v>
      </c>
      <c r="D178" s="4">
        <f>Division!C180</f>
        <v>3.45</v>
      </c>
      <c r="E178" s="4">
        <f>Division!D180</f>
        <v>1.131</v>
      </c>
      <c r="F178" s="4">
        <f>Division!F180</f>
        <v>3.5</v>
      </c>
      <c r="G178" s="4">
        <f>Division!G180</f>
        <v>1.1000000000000001</v>
      </c>
      <c r="H178" s="62" t="str">
        <f t="shared" si="4"/>
        <v/>
      </c>
      <c r="I178" s="62"/>
      <c r="J178" s="39" t="str">
        <f>Division!BS180</f>
        <v>N&lt;5
N&lt;5</v>
      </c>
      <c r="K178" s="39" t="str">
        <f>Division!BX180</f>
        <v>ntt
small</v>
      </c>
      <c r="L178" s="39" t="str">
        <f>Division!CC180</f>
        <v>assoc
large</v>
      </c>
      <c r="M178" s="39" t="str">
        <f>Division!CH180</f>
        <v>men
small</v>
      </c>
      <c r="N178" s="39" t="str">
        <f>Division!CM180</f>
        <v>white
moderate</v>
      </c>
      <c r="P178" s="13" t="s">
        <v>354</v>
      </c>
      <c r="Q178" s="13" t="s">
        <v>355</v>
      </c>
      <c r="R178" s="39" t="str">
        <f>Division!CR180</f>
        <v xml:space="preserve">
</v>
      </c>
      <c r="S178" s="39" t="str">
        <f>Division!CW180</f>
        <v xml:space="preserve">
</v>
      </c>
      <c r="T178" s="39" t="str">
        <f>Division!DB180</f>
        <v>N&lt;5
N&lt;5</v>
      </c>
      <c r="U178" s="39" t="str">
        <f>Division!DG180</f>
        <v>-
small</v>
      </c>
      <c r="V178" s="39" t="str">
        <f>Division!DL180</f>
        <v>N&lt;5
N&lt;5</v>
      </c>
      <c r="W178" s="39" t="str">
        <f>Division!DQ180</f>
        <v>-
small</v>
      </c>
      <c r="X178" s="39" t="str">
        <f>Division!DV180</f>
        <v>+
small</v>
      </c>
      <c r="Y178" s="39" t="str">
        <f>Division!EA180</f>
        <v>-
small</v>
      </c>
      <c r="Z178" s="39" t="str">
        <f>Division!EF180</f>
        <v>+
small</v>
      </c>
      <c r="AA178" s="39" t="str">
        <f>Division!EK180</f>
        <v>-
large</v>
      </c>
    </row>
    <row r="179" spans="1:27" ht="13.5" customHeight="1" x14ac:dyDescent="0.25">
      <c r="A179" s="13" t="s">
        <v>356</v>
      </c>
      <c r="B179" s="13" t="s">
        <v>357</v>
      </c>
      <c r="C179" s="24">
        <f t="shared" si="5"/>
        <v>-5.0000000000000044E-2</v>
      </c>
      <c r="D179" s="4">
        <f>Division!C181</f>
        <v>3.77</v>
      </c>
      <c r="E179" s="4">
        <f>Division!D181</f>
        <v>1.0469999999999999</v>
      </c>
      <c r="F179" s="4">
        <f>Division!F181</f>
        <v>3.83</v>
      </c>
      <c r="G179" s="4">
        <f>Division!G181</f>
        <v>1.2</v>
      </c>
      <c r="H179" s="62" t="str">
        <f t="shared" si="4"/>
        <v/>
      </c>
      <c r="I179" s="62"/>
      <c r="J179" s="39" t="str">
        <f>Division!BS181</f>
        <v>N&lt;5
N&lt;5</v>
      </c>
      <c r="K179" s="39" t="str">
        <f>Division!BX181</f>
        <v xml:space="preserve">
</v>
      </c>
      <c r="L179" s="39" t="str">
        <f>Division!CC181</f>
        <v>assoc
small</v>
      </c>
      <c r="M179" s="39" t="str">
        <f>Division!CH181</f>
        <v>men
small</v>
      </c>
      <c r="N179" s="39" t="str">
        <f>Division!CM181</f>
        <v>white
moderate</v>
      </c>
      <c r="P179" s="13" t="s">
        <v>356</v>
      </c>
      <c r="Q179" s="13" t="s">
        <v>357</v>
      </c>
      <c r="R179" s="39" t="str">
        <f>Division!CR181</f>
        <v>+
small</v>
      </c>
      <c r="S179" s="39" t="str">
        <f>Division!CW181</f>
        <v>+
small</v>
      </c>
      <c r="T179" s="39" t="str">
        <f>Division!DB181</f>
        <v>N&lt;5
N&lt;5</v>
      </c>
      <c r="U179" s="39" t="str">
        <f>Division!DG181</f>
        <v xml:space="preserve">
</v>
      </c>
      <c r="V179" s="39" t="str">
        <f>Division!DL181</f>
        <v>N&lt;5
N&lt;5</v>
      </c>
      <c r="W179" s="39" t="str">
        <f>Division!DQ181</f>
        <v>-
small</v>
      </c>
      <c r="X179" s="39" t="str">
        <f>Division!DV181</f>
        <v>+
large</v>
      </c>
      <c r="Y179" s="39" t="str">
        <f>Division!EA181</f>
        <v>-
small</v>
      </c>
      <c r="Z179" s="39" t="str">
        <f>Division!EF181</f>
        <v>+
small</v>
      </c>
      <c r="AA179" s="39" t="str">
        <f>Division!EK181</f>
        <v>-
small</v>
      </c>
    </row>
    <row r="180" spans="1:27" ht="13.5" customHeight="1" x14ac:dyDescent="0.25">
      <c r="A180" s="13" t="s">
        <v>358</v>
      </c>
      <c r="B180" s="13" t="s">
        <v>359</v>
      </c>
      <c r="C180" s="24">
        <f t="shared" si="5"/>
        <v>-0.26178010471204138</v>
      </c>
      <c r="D180" s="4">
        <f>Division!C182</f>
        <v>3.72</v>
      </c>
      <c r="E180" s="4">
        <f>Division!D182</f>
        <v>1.117</v>
      </c>
      <c r="F180" s="4">
        <f>Division!F182</f>
        <v>4.0199999999999996</v>
      </c>
      <c r="G180" s="4">
        <f>Division!G182</f>
        <v>1.1459999999999999</v>
      </c>
      <c r="H180" s="62">
        <f t="shared" si="4"/>
        <v>-0.26178010471204138</v>
      </c>
      <c r="I180" s="62"/>
      <c r="J180" s="39" t="str">
        <f>Division!BS182</f>
        <v>N&lt;5
N&lt;5</v>
      </c>
      <c r="K180" s="39" t="str">
        <f>Division!BX182</f>
        <v xml:space="preserve">
</v>
      </c>
      <c r="L180" s="39" t="str">
        <f>Division!CC182</f>
        <v>full
small</v>
      </c>
      <c r="M180" s="39" t="str">
        <f>Division!CH182</f>
        <v xml:space="preserve">
</v>
      </c>
      <c r="N180" s="39" t="str">
        <f>Division!CM182</f>
        <v>white
small</v>
      </c>
      <c r="P180" s="13" t="s">
        <v>358</v>
      </c>
      <c r="Q180" s="13" t="s">
        <v>359</v>
      </c>
      <c r="R180" s="39" t="str">
        <f>Division!CR182</f>
        <v xml:space="preserve">
</v>
      </c>
      <c r="S180" s="39" t="str">
        <f>Division!CW182</f>
        <v>+
moderate</v>
      </c>
      <c r="T180" s="39" t="str">
        <f>Division!DB182</f>
        <v>N&lt;5
N&lt;5</v>
      </c>
      <c r="U180" s="39" t="str">
        <f>Division!DG182</f>
        <v>-
small</v>
      </c>
      <c r="V180" s="39" t="str">
        <f>Division!DL182</f>
        <v>N&lt;5
N&lt;5</v>
      </c>
      <c r="W180" s="39" t="str">
        <f>Division!DQ182</f>
        <v>+
moderate</v>
      </c>
      <c r="X180" s="39" t="str">
        <f>Division!DV182</f>
        <v>+
small</v>
      </c>
      <c r="Y180" s="39" t="str">
        <f>Division!EA182</f>
        <v xml:space="preserve">
</v>
      </c>
      <c r="Z180" s="39" t="str">
        <f>Division!EF182</f>
        <v xml:space="preserve">
</v>
      </c>
      <c r="AA180" s="39" t="str">
        <f>Division!EK182</f>
        <v>+
small</v>
      </c>
    </row>
    <row r="181" spans="1:27" ht="13.5" customHeight="1" x14ac:dyDescent="0.25">
      <c r="A181" s="13" t="s">
        <v>360</v>
      </c>
      <c r="B181" s="13" t="s">
        <v>361</v>
      </c>
      <c r="C181" s="24">
        <f t="shared" si="5"/>
        <v>3.6429872495446297E-2</v>
      </c>
      <c r="D181" s="4">
        <f>Division!C183</f>
        <v>4.1100000000000003</v>
      </c>
      <c r="E181" s="4">
        <f>Division!D183</f>
        <v>0.97099999999999997</v>
      </c>
      <c r="F181" s="4">
        <f>Division!F183</f>
        <v>4.07</v>
      </c>
      <c r="G181" s="4">
        <f>Division!G183</f>
        <v>1.0980000000000001</v>
      </c>
      <c r="H181" s="62" t="str">
        <f t="shared" si="4"/>
        <v/>
      </c>
      <c r="I181" s="62"/>
      <c r="J181" s="39" t="str">
        <f>Division!BS183</f>
        <v>N&lt;5
N&lt;5</v>
      </c>
      <c r="K181" s="39" t="str">
        <f>Division!BX183</f>
        <v xml:space="preserve">
</v>
      </c>
      <c r="L181" s="39" t="str">
        <f>Division!CC183</f>
        <v xml:space="preserve">
</v>
      </c>
      <c r="M181" s="39" t="str">
        <f>Division!CH183</f>
        <v>men
small</v>
      </c>
      <c r="N181" s="39" t="str">
        <f>Division!CM183</f>
        <v>foc
moderate</v>
      </c>
      <c r="P181" s="13" t="s">
        <v>360</v>
      </c>
      <c r="Q181" s="13" t="s">
        <v>361</v>
      </c>
      <c r="R181" s="39" t="str">
        <f>Division!CR183</f>
        <v>-
small</v>
      </c>
      <c r="S181" s="39" t="str">
        <f>Division!CW183</f>
        <v>-
small</v>
      </c>
      <c r="T181" s="39" t="str">
        <f>Division!DB183</f>
        <v>N&lt;5
N&lt;5</v>
      </c>
      <c r="U181" s="39" t="str">
        <f>Division!DG183</f>
        <v>-
moderate</v>
      </c>
      <c r="V181" s="39" t="str">
        <f>Division!DL183</f>
        <v>N&lt;5
N&lt;5</v>
      </c>
      <c r="W181" s="39" t="str">
        <f>Division!DQ183</f>
        <v xml:space="preserve">
</v>
      </c>
      <c r="X181" s="39" t="str">
        <f>Division!DV183</f>
        <v>+
small</v>
      </c>
      <c r="Y181" s="39" t="str">
        <f>Division!EA183</f>
        <v>-
large</v>
      </c>
      <c r="Z181" s="39" t="str">
        <f>Division!EF183</f>
        <v>-
small</v>
      </c>
      <c r="AA181" s="39" t="str">
        <f>Division!EK183</f>
        <v>-
small</v>
      </c>
    </row>
    <row r="182" spans="1:27" s="31" customFormat="1" ht="13.5" customHeight="1" x14ac:dyDescent="0.25">
      <c r="A182" s="15"/>
      <c r="B182" s="16" t="s">
        <v>362</v>
      </c>
      <c r="C182" s="47">
        <f t="shared" si="5"/>
        <v>-0.45302723808627771</v>
      </c>
      <c r="D182" s="10">
        <f>Division!C184</f>
        <v>3.0804999999999998</v>
      </c>
      <c r="E182" s="10">
        <f>Division!D184</f>
        <v>0.76756000000000002</v>
      </c>
      <c r="F182" s="10">
        <f>Division!F184</f>
        <v>3.4657</v>
      </c>
      <c r="G182" s="10">
        <f>Division!G184</f>
        <v>0.85028000000000004</v>
      </c>
      <c r="H182" s="68">
        <f t="shared" si="4"/>
        <v>-0.45302723808627771</v>
      </c>
      <c r="I182" s="68"/>
      <c r="J182" s="45" t="str">
        <f>Division!BS184</f>
        <v>N&lt;5
N&lt;5</v>
      </c>
      <c r="K182" s="45" t="str">
        <f>Division!BX184</f>
        <v>ntt
small</v>
      </c>
      <c r="L182" s="45" t="str">
        <f>Division!CC184</f>
        <v>assoc
small</v>
      </c>
      <c r="M182" s="45" t="str">
        <f>Division!CH184</f>
        <v>men
small</v>
      </c>
      <c r="N182" s="45" t="str">
        <f>Division!CM184</f>
        <v>white
large</v>
      </c>
      <c r="P182" s="49"/>
      <c r="Q182" s="16" t="s">
        <v>362</v>
      </c>
      <c r="R182" s="45" t="str">
        <f>Division!CR184</f>
        <v>+
small</v>
      </c>
      <c r="S182" s="45" t="str">
        <f>Division!CW184</f>
        <v>+
small</v>
      </c>
      <c r="T182" s="45" t="str">
        <f>Division!DB184</f>
        <v>N&lt;5
N&lt;5</v>
      </c>
      <c r="U182" s="45" t="str">
        <f>Division!DG184</f>
        <v>+
small</v>
      </c>
      <c r="V182" s="45" t="str">
        <f>Division!DL184</f>
        <v>+
moderate</v>
      </c>
      <c r="W182" s="45" t="str">
        <f>Division!DQ184</f>
        <v xml:space="preserve">
</v>
      </c>
      <c r="X182" s="45" t="str">
        <f>Division!DV184</f>
        <v>+
moderate</v>
      </c>
      <c r="Y182" s="45" t="str">
        <f>Division!EA184</f>
        <v>+
small</v>
      </c>
      <c r="Z182" s="45" t="str">
        <f>Division!EF184</f>
        <v>+
small</v>
      </c>
      <c r="AA182" s="45" t="str">
        <f>Division!EK184</f>
        <v>+
small</v>
      </c>
    </row>
    <row r="183" spans="1:27" ht="13.5" customHeight="1" x14ac:dyDescent="0.25">
      <c r="A183" s="13" t="s">
        <v>363</v>
      </c>
      <c r="B183" s="13" t="s">
        <v>364</v>
      </c>
      <c r="C183" s="24">
        <f t="shared" si="5"/>
        <v>-0.44358727097396333</v>
      </c>
      <c r="D183" s="4">
        <f>Division!C185</f>
        <v>3.5</v>
      </c>
      <c r="E183" s="4">
        <f>Division!D185</f>
        <v>1.282</v>
      </c>
      <c r="F183" s="4">
        <f>Division!F185</f>
        <v>3.96</v>
      </c>
      <c r="G183" s="4">
        <f>Division!G185</f>
        <v>1.0369999999999999</v>
      </c>
      <c r="H183" s="62">
        <f t="shared" si="4"/>
        <v>-0.44358727097396333</v>
      </c>
      <c r="I183" s="62"/>
      <c r="J183" s="39" t="str">
        <f>Division!BS185</f>
        <v>N&lt;5
N&lt;5</v>
      </c>
      <c r="K183" s="39" t="str">
        <f>Division!BX185</f>
        <v>tenured
moderate</v>
      </c>
      <c r="L183" s="39" t="str">
        <f>Division!CC185</f>
        <v>full
moderate</v>
      </c>
      <c r="M183" s="39" t="str">
        <f>Division!CH185</f>
        <v>men
moderate</v>
      </c>
      <c r="N183" s="39" t="str">
        <f>Division!CM185</f>
        <v>white
small</v>
      </c>
      <c r="P183" s="13" t="s">
        <v>363</v>
      </c>
      <c r="Q183" s="13" t="s">
        <v>364</v>
      </c>
      <c r="R183" s="39" t="str">
        <f>Division!CR185</f>
        <v>+
small</v>
      </c>
      <c r="S183" s="39" t="str">
        <f>Division!CW185</f>
        <v>+
small</v>
      </c>
      <c r="T183" s="39" t="str">
        <f>Division!DB185</f>
        <v>N&lt;5
N&lt;5</v>
      </c>
      <c r="U183" s="39" t="str">
        <f>Division!DG185</f>
        <v>+
small</v>
      </c>
      <c r="V183" s="39" t="str">
        <f>Division!DL185</f>
        <v>+
moderate</v>
      </c>
      <c r="W183" s="39" t="str">
        <f>Division!DQ185</f>
        <v>+
moderate</v>
      </c>
      <c r="X183" s="39" t="str">
        <f>Division!DV185</f>
        <v>+
small</v>
      </c>
      <c r="Y183" s="39" t="str">
        <f>Division!EA185</f>
        <v xml:space="preserve">
</v>
      </c>
      <c r="Z183" s="39" t="str">
        <f>Division!EF185</f>
        <v xml:space="preserve">
</v>
      </c>
      <c r="AA183" s="39" t="str">
        <f>Division!EK185</f>
        <v>+
large</v>
      </c>
    </row>
    <row r="184" spans="1:27" ht="13.5" customHeight="1" x14ac:dyDescent="0.25">
      <c r="A184" s="13" t="s">
        <v>365</v>
      </c>
      <c r="B184" s="13" t="s">
        <v>366</v>
      </c>
      <c r="C184" s="24">
        <f t="shared" si="5"/>
        <v>-1.0499637943519191</v>
      </c>
      <c r="D184" s="4">
        <f>Division!C186</f>
        <v>1.71</v>
      </c>
      <c r="E184" s="4">
        <f>Division!D186</f>
        <v>1.1599999999999999</v>
      </c>
      <c r="F184" s="4">
        <f>Division!F186</f>
        <v>3.16</v>
      </c>
      <c r="G184" s="4">
        <f>Division!G186</f>
        <v>1.381</v>
      </c>
      <c r="H184" s="62">
        <f t="shared" si="4"/>
        <v>-1.0499637943519191</v>
      </c>
      <c r="I184" s="62"/>
      <c r="J184" s="39" t="str">
        <f>Division!BS186</f>
        <v>N&lt;5
N&lt;5</v>
      </c>
      <c r="K184" s="39" t="str">
        <f>Division!BX186</f>
        <v>ntt
small</v>
      </c>
      <c r="L184" s="39" t="str">
        <f>Division!CC186</f>
        <v>assoc
large</v>
      </c>
      <c r="M184" s="39" t="str">
        <f>Division!CH186</f>
        <v xml:space="preserve">
</v>
      </c>
      <c r="N184" s="39" t="str">
        <f>Division!CM186</f>
        <v>white
moderate</v>
      </c>
      <c r="P184" s="13" t="s">
        <v>365</v>
      </c>
      <c r="Q184" s="13" t="s">
        <v>366</v>
      </c>
      <c r="R184" s="39" t="str">
        <f>Division!CR186</f>
        <v>+
small</v>
      </c>
      <c r="S184" s="39" t="str">
        <f>Division!CW186</f>
        <v>+
small</v>
      </c>
      <c r="T184" s="39" t="str">
        <f>Division!DB186</f>
        <v>N&lt;5
N&lt;5</v>
      </c>
      <c r="U184" s="39" t="str">
        <f>Division!DG186</f>
        <v>+
moderate</v>
      </c>
      <c r="V184" s="39" t="str">
        <f>Division!DL186</f>
        <v>N&lt;5
N&lt;5</v>
      </c>
      <c r="W184" s="39" t="str">
        <f>Division!DQ186</f>
        <v>-
small</v>
      </c>
      <c r="X184" s="39" t="str">
        <f>Division!DV186</f>
        <v>+
moderate</v>
      </c>
      <c r="Y184" s="39" t="str">
        <f>Division!EA186</f>
        <v>+
small</v>
      </c>
      <c r="Z184" s="39" t="str">
        <f>Division!EF186</f>
        <v>+
moderate</v>
      </c>
      <c r="AA184" s="39" t="str">
        <f>Division!EK186</f>
        <v>+
small</v>
      </c>
    </row>
    <row r="185" spans="1:27" ht="13.5" customHeight="1" x14ac:dyDescent="0.25">
      <c r="A185" s="13" t="s">
        <v>367</v>
      </c>
      <c r="B185" s="13" t="s">
        <v>368</v>
      </c>
      <c r="C185" s="24">
        <f t="shared" si="5"/>
        <v>-0.2240143369175627</v>
      </c>
      <c r="D185" s="4">
        <f>Division!C187</f>
        <v>3.36</v>
      </c>
      <c r="E185" s="4">
        <f>Division!D187</f>
        <v>1.1020000000000001</v>
      </c>
      <c r="F185" s="4">
        <f>Division!F187</f>
        <v>3.61</v>
      </c>
      <c r="G185" s="4">
        <f>Division!G187</f>
        <v>1.1160000000000001</v>
      </c>
      <c r="H185" s="62">
        <f t="shared" si="4"/>
        <v>-0.2240143369175627</v>
      </c>
      <c r="I185" s="62"/>
      <c r="J185" s="39" t="str">
        <f>Division!BS187</f>
        <v>N&lt;5
N&lt;5</v>
      </c>
      <c r="K185" s="39" t="str">
        <f>Division!BX187</f>
        <v>ntt
small</v>
      </c>
      <c r="L185" s="39" t="str">
        <f>Division!CC187</f>
        <v>full
large</v>
      </c>
      <c r="M185" s="39" t="str">
        <f>Division!CH187</f>
        <v xml:space="preserve">
</v>
      </c>
      <c r="N185" s="39" t="str">
        <f>Division!CM187</f>
        <v>white
moderate</v>
      </c>
      <c r="P185" s="13" t="s">
        <v>367</v>
      </c>
      <c r="Q185" s="13" t="s">
        <v>368</v>
      </c>
      <c r="R185" s="39" t="str">
        <f>Division!CR187</f>
        <v>+
small</v>
      </c>
      <c r="S185" s="39" t="str">
        <f>Division!CW187</f>
        <v xml:space="preserve">
</v>
      </c>
      <c r="T185" s="39" t="str">
        <f>Division!DB187</f>
        <v>N&lt;5
N&lt;5</v>
      </c>
      <c r="U185" s="39" t="str">
        <f>Division!DG187</f>
        <v>+
small</v>
      </c>
      <c r="V185" s="39" t="str">
        <f>Division!DL187</f>
        <v>+
small</v>
      </c>
      <c r="W185" s="39" t="str">
        <f>Division!DQ187</f>
        <v>+
small</v>
      </c>
      <c r="X185" s="39" t="str">
        <f>Division!DV187</f>
        <v>+
small</v>
      </c>
      <c r="Y185" s="39" t="str">
        <f>Division!EA187</f>
        <v>+
small</v>
      </c>
      <c r="Z185" s="39" t="str">
        <f>Division!EF187</f>
        <v>+
small</v>
      </c>
      <c r="AA185" s="39" t="str">
        <f>Division!EK187</f>
        <v>+
small</v>
      </c>
    </row>
    <row r="186" spans="1:27" ht="13.5" customHeight="1" x14ac:dyDescent="0.25">
      <c r="A186" s="13" t="s">
        <v>369</v>
      </c>
      <c r="B186" s="13" t="s">
        <v>370</v>
      </c>
      <c r="C186" s="24">
        <f t="shared" si="5"/>
        <v>0.16858917480035487</v>
      </c>
      <c r="D186" s="4">
        <f>Division!C188</f>
        <v>3.62</v>
      </c>
      <c r="E186" s="4">
        <f>Division!D188</f>
        <v>1.141</v>
      </c>
      <c r="F186" s="4">
        <f>Division!F188</f>
        <v>3.43</v>
      </c>
      <c r="G186" s="4">
        <f>Division!G188</f>
        <v>1.127</v>
      </c>
      <c r="H186" s="62">
        <f t="shared" si="4"/>
        <v>0.16858917480035487</v>
      </c>
      <c r="I186" s="62"/>
      <c r="J186" s="39" t="str">
        <f>Division!BS188</f>
        <v>N&lt;5
N&lt;5</v>
      </c>
      <c r="K186" s="39" t="str">
        <f>Division!BX188</f>
        <v>tenured
moderate</v>
      </c>
      <c r="L186" s="39" t="str">
        <f>Division!CC188</f>
        <v>full
moderate</v>
      </c>
      <c r="M186" s="39" t="str">
        <f>Division!CH188</f>
        <v>men
small</v>
      </c>
      <c r="N186" s="39" t="str">
        <f>Division!CM188</f>
        <v>white
large</v>
      </c>
      <c r="P186" s="13" t="s">
        <v>369</v>
      </c>
      <c r="Q186" s="13" t="s">
        <v>370</v>
      </c>
      <c r="R186" s="39" t="str">
        <f>Division!CR188</f>
        <v xml:space="preserve">
</v>
      </c>
      <c r="S186" s="39" t="str">
        <f>Division!CW188</f>
        <v>+
small</v>
      </c>
      <c r="T186" s="39" t="str">
        <f>Division!DB188</f>
        <v>N&lt;5
N&lt;5</v>
      </c>
      <c r="U186" s="39" t="str">
        <f>Division!DG188</f>
        <v>-
small</v>
      </c>
      <c r="V186" s="39" t="str">
        <f>Division!DL188</f>
        <v>+
moderate</v>
      </c>
      <c r="W186" s="39" t="str">
        <f>Division!DQ188</f>
        <v xml:space="preserve">
</v>
      </c>
      <c r="X186" s="39" t="str">
        <f>Division!DV188</f>
        <v>+
small</v>
      </c>
      <c r="Y186" s="39" t="str">
        <f>Division!EA188</f>
        <v>-
small</v>
      </c>
      <c r="Z186" s="39" t="str">
        <f>Division!EF188</f>
        <v>-
small</v>
      </c>
      <c r="AA186" s="39" t="str">
        <f>Division!EK188</f>
        <v>-
small</v>
      </c>
    </row>
    <row r="187" spans="1:27" ht="13.5" customHeight="1" x14ac:dyDescent="0.25">
      <c r="A187" s="13" t="s">
        <v>371</v>
      </c>
      <c r="B187" s="13" t="s">
        <v>372</v>
      </c>
      <c r="C187" s="24">
        <f t="shared" si="5"/>
        <v>-0.36855036855036866</v>
      </c>
      <c r="D187" s="4">
        <f>Division!C189</f>
        <v>2.54</v>
      </c>
      <c r="E187" s="4">
        <f>Division!D189</f>
        <v>1.2370000000000001</v>
      </c>
      <c r="F187" s="4">
        <f>Division!F189</f>
        <v>2.99</v>
      </c>
      <c r="G187" s="4">
        <f>Division!G189</f>
        <v>1.2210000000000001</v>
      </c>
      <c r="H187" s="62">
        <f t="shared" si="4"/>
        <v>-0.36855036855036866</v>
      </c>
      <c r="I187" s="62"/>
      <c r="J187" s="39" t="str">
        <f>Division!BS189</f>
        <v>N&lt;5
N&lt;5</v>
      </c>
      <c r="K187" s="39" t="str">
        <f>Division!BX189</f>
        <v>ntt
moderate</v>
      </c>
      <c r="L187" s="39" t="str">
        <f>Division!CC189</f>
        <v>assoc
large</v>
      </c>
      <c r="M187" s="39" t="str">
        <f>Division!CH189</f>
        <v>women
small</v>
      </c>
      <c r="N187" s="39" t="str">
        <f>Division!CM189</f>
        <v>foc
moderate</v>
      </c>
      <c r="P187" s="13" t="s">
        <v>371</v>
      </c>
      <c r="Q187" s="13" t="s">
        <v>372</v>
      </c>
      <c r="R187" s="39" t="str">
        <f>Division!CR189</f>
        <v xml:space="preserve">
</v>
      </c>
      <c r="S187" s="39" t="str">
        <f>Division!CW189</f>
        <v xml:space="preserve">
</v>
      </c>
      <c r="T187" s="39" t="str">
        <f>Division!DB189</f>
        <v>N&lt;5
N&lt;5</v>
      </c>
      <c r="U187" s="39" t="str">
        <f>Division!DG189</f>
        <v>+
small</v>
      </c>
      <c r="V187" s="39" t="str">
        <f>Division!DL189</f>
        <v>+
small</v>
      </c>
      <c r="W187" s="39" t="str">
        <f>Division!DQ189</f>
        <v>-
moderate</v>
      </c>
      <c r="X187" s="39" t="str">
        <f>Division!DV189</f>
        <v xml:space="preserve">
</v>
      </c>
      <c r="Y187" s="39" t="str">
        <f>Division!EA189</f>
        <v xml:space="preserve">
</v>
      </c>
      <c r="Z187" s="39" t="str">
        <f>Division!EF189</f>
        <v xml:space="preserve">
</v>
      </c>
      <c r="AA187" s="39" t="str">
        <f>Division!EK189</f>
        <v>+
moderate</v>
      </c>
    </row>
    <row r="188" spans="1:27" ht="13.5" customHeight="1" x14ac:dyDescent="0.25">
      <c r="A188" s="13" t="s">
        <v>373</v>
      </c>
      <c r="B188" s="13" t="s">
        <v>374</v>
      </c>
      <c r="C188" s="24">
        <f t="shared" si="5"/>
        <v>-8.458646616541339E-2</v>
      </c>
      <c r="D188" s="4">
        <f>Division!C190</f>
        <v>3.43</v>
      </c>
      <c r="E188" s="4">
        <f>Division!D190</f>
        <v>0.97899999999999998</v>
      </c>
      <c r="F188" s="4">
        <f>Division!F190</f>
        <v>3.52</v>
      </c>
      <c r="G188" s="4">
        <f>Division!G190</f>
        <v>1.0640000000000001</v>
      </c>
      <c r="H188" s="62" t="str">
        <f t="shared" si="4"/>
        <v/>
      </c>
      <c r="I188" s="62"/>
      <c r="J188" s="39" t="str">
        <f>Division!BS190</f>
        <v>N&lt;5
N&lt;5</v>
      </c>
      <c r="K188" s="39" t="str">
        <f>Division!BX190</f>
        <v>ntt
small</v>
      </c>
      <c r="L188" s="39" t="str">
        <f>Division!CC190</f>
        <v>assoc
moderate</v>
      </c>
      <c r="M188" s="39" t="str">
        <f>Division!CH190</f>
        <v xml:space="preserve">
</v>
      </c>
      <c r="N188" s="39" t="str">
        <f>Division!CM190</f>
        <v>white
small</v>
      </c>
      <c r="P188" s="13" t="s">
        <v>373</v>
      </c>
      <c r="Q188" s="13" t="s">
        <v>374</v>
      </c>
      <c r="R188" s="39" t="str">
        <f>Division!CR190</f>
        <v>+
small</v>
      </c>
      <c r="S188" s="39" t="str">
        <f>Division!CW190</f>
        <v xml:space="preserve">
</v>
      </c>
      <c r="T188" s="39" t="str">
        <f>Division!DB190</f>
        <v>N&lt;5
N&lt;5</v>
      </c>
      <c r="U188" s="39" t="str">
        <f>Division!DG190</f>
        <v>+
small</v>
      </c>
      <c r="V188" s="39" t="str">
        <f>Division!DL190</f>
        <v>N&lt;5
N&lt;5</v>
      </c>
      <c r="W188" s="39" t="str">
        <f>Division!DQ190</f>
        <v xml:space="preserve">
</v>
      </c>
      <c r="X188" s="39" t="str">
        <f>Division!DV190</f>
        <v>+
moderate</v>
      </c>
      <c r="Y188" s="39" t="str">
        <f>Division!EA190</f>
        <v>+
small</v>
      </c>
      <c r="Z188" s="39" t="str">
        <f>Division!EF190</f>
        <v>+
small</v>
      </c>
      <c r="AA188" s="39" t="str">
        <f>Division!EK190</f>
        <v>+
small</v>
      </c>
    </row>
    <row r="189" spans="1:27" ht="13.5" customHeight="1" x14ac:dyDescent="0.25">
      <c r="A189" s="13" t="s">
        <v>375</v>
      </c>
      <c r="B189" s="13" t="s">
        <v>376</v>
      </c>
      <c r="C189" s="24">
        <f t="shared" si="5"/>
        <v>-7.2859744990892192E-2</v>
      </c>
      <c r="D189" s="4">
        <f>Division!C191</f>
        <v>3.47</v>
      </c>
      <c r="E189" s="4">
        <f>Division!D191</f>
        <v>1.077</v>
      </c>
      <c r="F189" s="4">
        <f>Division!F191</f>
        <v>3.55</v>
      </c>
      <c r="G189" s="4">
        <f>Division!G191</f>
        <v>1.0980000000000001</v>
      </c>
      <c r="H189" s="62" t="str">
        <f t="shared" si="4"/>
        <v/>
      </c>
      <c r="I189" s="62"/>
      <c r="J189" s="39" t="str">
        <f>Division!BS191</f>
        <v>N&lt;5
N&lt;5</v>
      </c>
      <c r="K189" s="39" t="str">
        <f>Division!BX191</f>
        <v>ntt
moderate</v>
      </c>
      <c r="L189" s="39" t="str">
        <f>Division!CC191</f>
        <v>assoc
small</v>
      </c>
      <c r="M189" s="39" t="str">
        <f>Division!CH191</f>
        <v>men
small</v>
      </c>
      <c r="N189" s="39" t="str">
        <f>Division!CM191</f>
        <v>white
large</v>
      </c>
      <c r="P189" s="13" t="s">
        <v>375</v>
      </c>
      <c r="Q189" s="13" t="s">
        <v>376</v>
      </c>
      <c r="R189" s="39" t="str">
        <f>Division!CR191</f>
        <v xml:space="preserve">
</v>
      </c>
      <c r="S189" s="39" t="str">
        <f>Division!CW191</f>
        <v>+
small</v>
      </c>
      <c r="T189" s="39" t="str">
        <f>Division!DB191</f>
        <v>N&lt;5
N&lt;5</v>
      </c>
      <c r="U189" s="39" t="str">
        <f>Division!DG191</f>
        <v>-
small</v>
      </c>
      <c r="V189" s="39" t="str">
        <f>Division!DL191</f>
        <v>N&lt;5
N&lt;5</v>
      </c>
      <c r="W189" s="39" t="str">
        <f>Division!DQ191</f>
        <v xml:space="preserve">
</v>
      </c>
      <c r="X189" s="39" t="str">
        <f>Division!DV191</f>
        <v>+
moderate</v>
      </c>
      <c r="Y189" s="39" t="str">
        <f>Division!EA191</f>
        <v>-
small</v>
      </c>
      <c r="Z189" s="39" t="str">
        <f>Division!EF191</f>
        <v>+
small</v>
      </c>
      <c r="AA189" s="39" t="str">
        <f>Division!EK191</f>
        <v>-
large</v>
      </c>
    </row>
    <row r="190" spans="1:27" s="31" customFormat="1" ht="13.5" customHeight="1" x14ac:dyDescent="0.25">
      <c r="A190" s="15"/>
      <c r="B190" s="16" t="s">
        <v>377</v>
      </c>
      <c r="C190" s="47">
        <f t="shared" si="5"/>
        <v>-0.69301308460897237</v>
      </c>
      <c r="D190" s="10">
        <f>Division!C192</f>
        <v>2.8586999999999998</v>
      </c>
      <c r="E190" s="10">
        <f>Division!D192</f>
        <v>0.86909000000000003</v>
      </c>
      <c r="F190" s="10">
        <f>Division!F192</f>
        <v>3.4323000000000001</v>
      </c>
      <c r="G190" s="10">
        <f>Division!G192</f>
        <v>0.82769000000000004</v>
      </c>
      <c r="H190" s="68">
        <f t="shared" si="4"/>
        <v>-0.69301308460897237</v>
      </c>
      <c r="I190" s="68"/>
      <c r="J190" s="45" t="str">
        <f>Division!BS192</f>
        <v>N&lt;5
N&lt;5</v>
      </c>
      <c r="K190" s="45" t="str">
        <f>Division!BX192</f>
        <v xml:space="preserve">
</v>
      </c>
      <c r="L190" s="45" t="str">
        <f>Division!CC192</f>
        <v>assoc
moderate</v>
      </c>
      <c r="M190" s="45" t="str">
        <f>Division!CH192</f>
        <v>men
large</v>
      </c>
      <c r="N190" s="45" t="str">
        <f>Division!CM192</f>
        <v xml:space="preserve">
</v>
      </c>
      <c r="P190" s="49"/>
      <c r="Q190" s="16" t="s">
        <v>377</v>
      </c>
      <c r="R190" s="45" t="str">
        <f>Division!CR192</f>
        <v>+
small</v>
      </c>
      <c r="S190" s="45" t="str">
        <f>Division!CW192</f>
        <v>+
moderate</v>
      </c>
      <c r="T190" s="45" t="str">
        <f>Division!DB192</f>
        <v>N&lt;5
N&lt;5</v>
      </c>
      <c r="U190" s="45" t="str">
        <f>Division!DG192</f>
        <v xml:space="preserve">
</v>
      </c>
      <c r="V190" s="45" t="str">
        <f>Division!DL192</f>
        <v>N&lt;5
N&lt;5</v>
      </c>
      <c r="W190" s="45" t="str">
        <f>Division!DQ192</f>
        <v xml:space="preserve">
</v>
      </c>
      <c r="X190" s="45" t="str">
        <f>Division!DV192</f>
        <v>+
large</v>
      </c>
      <c r="Y190" s="45" t="str">
        <f>Division!EA192</f>
        <v>-
small</v>
      </c>
      <c r="Z190" s="45" t="str">
        <f>Division!EF192</f>
        <v>+
small</v>
      </c>
      <c r="AA190" s="45" t="str">
        <f>Division!EK192</f>
        <v>+
small</v>
      </c>
    </row>
    <row r="191" spans="1:27" ht="13.5" customHeight="1" x14ac:dyDescent="0.25">
      <c r="A191" s="13" t="s">
        <v>378</v>
      </c>
      <c r="B191" s="13" t="s">
        <v>379</v>
      </c>
      <c r="C191" s="24">
        <f t="shared" si="5"/>
        <v>-0.43478260869565238</v>
      </c>
      <c r="D191" s="4">
        <f>Division!C193</f>
        <v>3.07</v>
      </c>
      <c r="E191" s="4">
        <f>Division!D193</f>
        <v>1.127</v>
      </c>
      <c r="F191" s="4">
        <f>Division!F193</f>
        <v>3.56</v>
      </c>
      <c r="G191" s="4">
        <f>Division!G193</f>
        <v>1.127</v>
      </c>
      <c r="H191" s="62">
        <f t="shared" si="4"/>
        <v>-0.43478260869565238</v>
      </c>
      <c r="I191" s="62"/>
      <c r="J191" s="39" t="str">
        <f>Division!BS193</f>
        <v>N&lt;5
N&lt;5</v>
      </c>
      <c r="K191" s="39" t="str">
        <f>Division!BX193</f>
        <v>ntt
small</v>
      </c>
      <c r="L191" s="39" t="str">
        <f>Division!CC193</f>
        <v>assoc
large</v>
      </c>
      <c r="M191" s="39" t="str">
        <f>Division!CH193</f>
        <v>men
moderate</v>
      </c>
      <c r="N191" s="39" t="str">
        <f>Division!CM193</f>
        <v>white
small</v>
      </c>
      <c r="P191" s="13" t="s">
        <v>378</v>
      </c>
      <c r="Q191" s="13" t="s">
        <v>379</v>
      </c>
      <c r="R191" s="39" t="str">
        <f>Division!CR193</f>
        <v xml:space="preserve">
</v>
      </c>
      <c r="S191" s="39" t="str">
        <f>Division!CW193</f>
        <v>+
small</v>
      </c>
      <c r="T191" s="39" t="str">
        <f>Division!DB193</f>
        <v>N&lt;5
N&lt;5</v>
      </c>
      <c r="U191" s="39" t="str">
        <f>Division!DG193</f>
        <v xml:space="preserve">
</v>
      </c>
      <c r="V191" s="39" t="str">
        <f>Division!DL193</f>
        <v>N&lt;5
N&lt;5</v>
      </c>
      <c r="W191" s="39" t="str">
        <f>Division!DQ193</f>
        <v>-
moderate</v>
      </c>
      <c r="X191" s="39" t="str">
        <f>Division!DV193</f>
        <v>+
large</v>
      </c>
      <c r="Y191" s="39" t="str">
        <f>Division!EA193</f>
        <v>-
small</v>
      </c>
      <c r="Z191" s="39" t="str">
        <f>Division!EF193</f>
        <v xml:space="preserve">
</v>
      </c>
      <c r="AA191" s="39" t="str">
        <f>Division!EK193</f>
        <v xml:space="preserve">
</v>
      </c>
    </row>
    <row r="192" spans="1:27" ht="13.5" customHeight="1" x14ac:dyDescent="0.25">
      <c r="A192" s="13" t="s">
        <v>380</v>
      </c>
      <c r="B192" s="13" t="s">
        <v>381</v>
      </c>
      <c r="C192" s="24">
        <f t="shared" si="5"/>
        <v>-0.81383519837232987</v>
      </c>
      <c r="D192" s="4">
        <f>Division!C194</f>
        <v>3.11</v>
      </c>
      <c r="E192" s="4">
        <f>Division!D194</f>
        <v>1.105</v>
      </c>
      <c r="F192" s="4">
        <f>Division!F194</f>
        <v>3.91</v>
      </c>
      <c r="G192" s="4">
        <f>Division!G194</f>
        <v>0.98299999999999998</v>
      </c>
      <c r="H192" s="62">
        <f t="shared" si="4"/>
        <v>-0.81383519837232987</v>
      </c>
      <c r="I192" s="62"/>
      <c r="J192" s="39" t="str">
        <f>Division!BS194</f>
        <v>N&lt;5
N&lt;5</v>
      </c>
      <c r="K192" s="39" t="str">
        <f>Division!BX194</f>
        <v>tenured
small</v>
      </c>
      <c r="L192" s="39" t="str">
        <f>Division!CC194</f>
        <v>assoc
small</v>
      </c>
      <c r="M192" s="39" t="str">
        <f>Division!CH194</f>
        <v>men
small</v>
      </c>
      <c r="N192" s="39" t="str">
        <f>Division!CM194</f>
        <v>white
small</v>
      </c>
      <c r="P192" s="13" t="s">
        <v>380</v>
      </c>
      <c r="Q192" s="13" t="s">
        <v>381</v>
      </c>
      <c r="R192" s="39" t="str">
        <f>Division!CR194</f>
        <v>+
large</v>
      </c>
      <c r="S192" s="39" t="str">
        <f>Division!CW194</f>
        <v>+
large</v>
      </c>
      <c r="T192" s="39" t="str">
        <f>Division!DB194</f>
        <v>N&lt;5
N&lt;5</v>
      </c>
      <c r="U192" s="39" t="str">
        <f>Division!DG194</f>
        <v>+
moderate</v>
      </c>
      <c r="V192" s="39" t="str">
        <f>Division!DL194</f>
        <v>N&lt;5
N&lt;5</v>
      </c>
      <c r="W192" s="39" t="str">
        <f>Division!DQ194</f>
        <v xml:space="preserve">
</v>
      </c>
      <c r="X192" s="39" t="str">
        <f>Division!DV194</f>
        <v>+
large</v>
      </c>
      <c r="Y192" s="39" t="str">
        <f>Division!EA194</f>
        <v>+
moderate</v>
      </c>
      <c r="Z192" s="39" t="str">
        <f>Division!EF194</f>
        <v>+
large</v>
      </c>
      <c r="AA192" s="39" t="str">
        <f>Division!EK194</f>
        <v>+
moderate</v>
      </c>
    </row>
    <row r="193" spans="1:27" ht="13.5" customHeight="1" x14ac:dyDescent="0.25">
      <c r="A193" s="13" t="s">
        <v>382</v>
      </c>
      <c r="B193" s="13" t="s">
        <v>383</v>
      </c>
      <c r="C193" s="24">
        <f t="shared" si="5"/>
        <v>-0.43273753527751646</v>
      </c>
      <c r="D193" s="4">
        <f>Division!C195</f>
        <v>2.94</v>
      </c>
      <c r="E193" s="4">
        <f>Division!D195</f>
        <v>1.1240000000000001</v>
      </c>
      <c r="F193" s="4">
        <f>Division!F195</f>
        <v>3.4</v>
      </c>
      <c r="G193" s="4">
        <f>Division!G195</f>
        <v>1.0629999999999999</v>
      </c>
      <c r="H193" s="62">
        <f t="shared" si="4"/>
        <v>-0.43273753527751646</v>
      </c>
      <c r="I193" s="62"/>
      <c r="J193" s="39" t="str">
        <f>Division!BS195</f>
        <v>N&lt;5
N&lt;5</v>
      </c>
      <c r="K193" s="39" t="str">
        <f>Division!BX195</f>
        <v>tenured
large</v>
      </c>
      <c r="L193" s="39" t="str">
        <f>Division!CC195</f>
        <v>assoc
large</v>
      </c>
      <c r="M193" s="39" t="str">
        <f>Division!CH195</f>
        <v>men
small</v>
      </c>
      <c r="N193" s="39" t="str">
        <f>Division!CM195</f>
        <v>foc
moderate</v>
      </c>
      <c r="P193" s="13" t="s">
        <v>382</v>
      </c>
      <c r="Q193" s="13" t="s">
        <v>383</v>
      </c>
      <c r="R193" s="39" t="str">
        <f>Division!CR195</f>
        <v>-
small</v>
      </c>
      <c r="S193" s="39" t="str">
        <f>Division!CW195</f>
        <v>+
small</v>
      </c>
      <c r="T193" s="39" t="str">
        <f>Division!DB195</f>
        <v>N&lt;5
N&lt;5</v>
      </c>
      <c r="U193" s="39" t="str">
        <f>Division!DG195</f>
        <v>-
large</v>
      </c>
      <c r="V193" s="39" t="str">
        <f>Division!DL195</f>
        <v>N&lt;5
N&lt;5</v>
      </c>
      <c r="W193" s="39" t="str">
        <f>Division!DQ195</f>
        <v>-
small</v>
      </c>
      <c r="X193" s="39" t="str">
        <f>Division!DV195</f>
        <v xml:space="preserve">
</v>
      </c>
      <c r="Y193" s="39" t="str">
        <f>Division!EA195</f>
        <v>-
moderate</v>
      </c>
      <c r="Z193" s="39" t="str">
        <f>Division!EF195</f>
        <v>-
moderate</v>
      </c>
      <c r="AA193" s="39" t="str">
        <f>Division!EK195</f>
        <v>+
moderate</v>
      </c>
    </row>
    <row r="194" spans="1:27" ht="13.5" customHeight="1" x14ac:dyDescent="0.25">
      <c r="A194" s="13" t="s">
        <v>384</v>
      </c>
      <c r="B194" s="13" t="s">
        <v>385</v>
      </c>
      <c r="C194" s="24">
        <f t="shared" si="5"/>
        <v>-0.6091370558375635</v>
      </c>
      <c r="D194" s="4">
        <f>Division!C196</f>
        <v>3.19</v>
      </c>
      <c r="E194" s="4">
        <f>Division!D196</f>
        <v>1.0389999999999999</v>
      </c>
      <c r="F194" s="4">
        <f>Division!F196</f>
        <v>3.79</v>
      </c>
      <c r="G194" s="4">
        <f>Division!G196</f>
        <v>0.98499999999999999</v>
      </c>
      <c r="H194" s="62">
        <f t="shared" si="4"/>
        <v>-0.6091370558375635</v>
      </c>
      <c r="I194" s="62"/>
      <c r="J194" s="39" t="str">
        <f>Division!BS196</f>
        <v>N&lt;5
N&lt;5</v>
      </c>
      <c r="K194" s="39" t="str">
        <f>Division!BX196</f>
        <v>tenured
large</v>
      </c>
      <c r="L194" s="39" t="str">
        <f>Division!CC196</f>
        <v>assoc
small</v>
      </c>
      <c r="M194" s="39" t="str">
        <f>Division!CH196</f>
        <v>men
moderate</v>
      </c>
      <c r="N194" s="39" t="str">
        <f>Division!CM196</f>
        <v>foc
large</v>
      </c>
      <c r="P194" s="13" t="s">
        <v>384</v>
      </c>
      <c r="Q194" s="13" t="s">
        <v>385</v>
      </c>
      <c r="R194" s="39" t="str">
        <f>Division!CR196</f>
        <v>+
small</v>
      </c>
      <c r="S194" s="39" t="str">
        <f>Division!CW196</f>
        <v>+
moderate</v>
      </c>
      <c r="T194" s="39" t="str">
        <f>Division!DB196</f>
        <v>N&lt;5
N&lt;5</v>
      </c>
      <c r="U194" s="39" t="str">
        <f>Division!DG196</f>
        <v>-
moderate</v>
      </c>
      <c r="V194" s="39" t="str">
        <f>Division!DL196</f>
        <v>N&lt;5
N&lt;5</v>
      </c>
      <c r="W194" s="39" t="str">
        <f>Division!DQ196</f>
        <v xml:space="preserve">
</v>
      </c>
      <c r="X194" s="39" t="str">
        <f>Division!DV196</f>
        <v>+
large</v>
      </c>
      <c r="Y194" s="39" t="str">
        <f>Division!EA196</f>
        <v>-
small</v>
      </c>
      <c r="Z194" s="39" t="str">
        <f>Division!EF196</f>
        <v xml:space="preserve">
</v>
      </c>
      <c r="AA194" s="39" t="str">
        <f>Division!EK196</f>
        <v>+
large</v>
      </c>
    </row>
    <row r="195" spans="1:27" ht="13.5" customHeight="1" x14ac:dyDescent="0.25">
      <c r="A195" s="13" t="s">
        <v>386</v>
      </c>
      <c r="B195" s="13" t="s">
        <v>387</v>
      </c>
      <c r="C195" s="24">
        <f t="shared" si="5"/>
        <v>-0.36792452830188649</v>
      </c>
      <c r="D195" s="4">
        <f>Division!C197</f>
        <v>3.2</v>
      </c>
      <c r="E195" s="4">
        <f>Division!D197</f>
        <v>0.93300000000000005</v>
      </c>
      <c r="F195" s="4">
        <f>Division!F197</f>
        <v>3.59</v>
      </c>
      <c r="G195" s="4">
        <f>Division!G197</f>
        <v>1.06</v>
      </c>
      <c r="H195" s="62">
        <f t="shared" si="4"/>
        <v>-0.36792452830188649</v>
      </c>
      <c r="I195" s="62"/>
      <c r="J195" s="39" t="str">
        <f>Division!BS197</f>
        <v>N&lt;5
N&lt;5</v>
      </c>
      <c r="K195" s="39" t="str">
        <f>Division!BX197</f>
        <v>ntt
small</v>
      </c>
      <c r="L195" s="39" t="str">
        <f>Division!CC197</f>
        <v>assoc
moderate</v>
      </c>
      <c r="M195" s="39" t="str">
        <f>Division!CH197</f>
        <v xml:space="preserve">
</v>
      </c>
      <c r="N195" s="39" t="str">
        <f>Division!CM197</f>
        <v xml:space="preserve">
</v>
      </c>
      <c r="P195" s="13" t="s">
        <v>386</v>
      </c>
      <c r="Q195" s="13" t="s">
        <v>387</v>
      </c>
      <c r="R195" s="39" t="str">
        <f>Division!CR197</f>
        <v>+
small</v>
      </c>
      <c r="S195" s="39" t="str">
        <f>Division!CW197</f>
        <v>+
moderate</v>
      </c>
      <c r="T195" s="39" t="str">
        <f>Division!DB197</f>
        <v>N&lt;5
N&lt;5</v>
      </c>
      <c r="U195" s="39" t="str">
        <f>Division!DG197</f>
        <v xml:space="preserve">
</v>
      </c>
      <c r="V195" s="39" t="str">
        <f>Division!DL197</f>
        <v>N&lt;5
N&lt;5</v>
      </c>
      <c r="W195" s="39" t="str">
        <f>Division!DQ197</f>
        <v>+
small</v>
      </c>
      <c r="X195" s="39" t="str">
        <f>Division!DV197</f>
        <v>+
large</v>
      </c>
      <c r="Y195" s="39" t="str">
        <f>Division!EA197</f>
        <v xml:space="preserve">
</v>
      </c>
      <c r="Z195" s="39" t="str">
        <f>Division!EF197</f>
        <v>+
small</v>
      </c>
      <c r="AA195" s="39" t="str">
        <f>Division!EK197</f>
        <v>+
small</v>
      </c>
    </row>
    <row r="196" spans="1:27" ht="13.5" customHeight="1" x14ac:dyDescent="0.25">
      <c r="A196" s="13" t="s">
        <v>388</v>
      </c>
      <c r="B196" s="13" t="s">
        <v>389</v>
      </c>
      <c r="C196" s="24">
        <f t="shared" si="5"/>
        <v>-0.42060988433228175</v>
      </c>
      <c r="D196" s="4">
        <f>Division!C198</f>
        <v>3.31</v>
      </c>
      <c r="E196" s="4">
        <f>Division!D198</f>
        <v>0.93</v>
      </c>
      <c r="F196" s="4">
        <f>Division!F198</f>
        <v>3.71</v>
      </c>
      <c r="G196" s="4">
        <f>Division!G198</f>
        <v>0.95099999999999996</v>
      </c>
      <c r="H196" s="62">
        <f t="shared" si="4"/>
        <v>-0.42060988433228175</v>
      </c>
      <c r="I196" s="62"/>
      <c r="J196" s="39" t="str">
        <f>Division!BS198</f>
        <v>N&lt;5
N&lt;5</v>
      </c>
      <c r="K196" s="39" t="str">
        <f>Division!BX198</f>
        <v>tenured
small</v>
      </c>
      <c r="L196" s="39" t="str">
        <f>Division!CC198</f>
        <v xml:space="preserve">
</v>
      </c>
      <c r="M196" s="39" t="str">
        <f>Division!CH198</f>
        <v xml:space="preserve">
</v>
      </c>
      <c r="N196" s="39" t="str">
        <f>Division!CM198</f>
        <v>foc
small</v>
      </c>
      <c r="P196" s="13" t="s">
        <v>388</v>
      </c>
      <c r="Q196" s="13" t="s">
        <v>389</v>
      </c>
      <c r="R196" s="39" t="str">
        <f>Division!CR198</f>
        <v>+
large</v>
      </c>
      <c r="S196" s="39" t="str">
        <f>Division!CW198</f>
        <v>+
moderate</v>
      </c>
      <c r="T196" s="39" t="str">
        <f>Division!DB198</f>
        <v>N&lt;5
N&lt;5</v>
      </c>
      <c r="U196" s="39" t="str">
        <f>Division!DG198</f>
        <v>+
moderate</v>
      </c>
      <c r="V196" s="39" t="str">
        <f>Division!DL198</f>
        <v>N&lt;5
N&lt;5</v>
      </c>
      <c r="W196" s="39" t="str">
        <f>Division!DQ198</f>
        <v>+
large</v>
      </c>
      <c r="X196" s="39" t="str">
        <f>Division!DV198</f>
        <v>+
moderate</v>
      </c>
      <c r="Y196" s="39" t="str">
        <f>Division!EA198</f>
        <v>+
large</v>
      </c>
      <c r="Z196" s="39" t="str">
        <f>Division!EF198</f>
        <v>+
large</v>
      </c>
      <c r="AA196" s="39" t="str">
        <f>Division!EK198</f>
        <v>+
moderate</v>
      </c>
    </row>
    <row r="197" spans="1:27" ht="13.5" customHeight="1" x14ac:dyDescent="0.25">
      <c r="A197" s="13" t="s">
        <v>390</v>
      </c>
      <c r="B197" s="13" t="s">
        <v>391</v>
      </c>
      <c r="C197" s="24">
        <f t="shared" si="5"/>
        <v>-0.77795786061588323</v>
      </c>
      <c r="D197" s="4">
        <f>Division!C199</f>
        <v>2.29</v>
      </c>
      <c r="E197" s="4">
        <f>Division!D199</f>
        <v>1.1830000000000001</v>
      </c>
      <c r="F197" s="4">
        <f>Division!F199</f>
        <v>3.25</v>
      </c>
      <c r="G197" s="4">
        <f>Division!G199</f>
        <v>1.234</v>
      </c>
      <c r="H197" s="62">
        <f t="shared" ref="H197:H217" si="6">IF(OR(C197&gt;0.1,C197&lt;-0.1),C197,"")</f>
        <v>-0.77795786061588323</v>
      </c>
      <c r="I197" s="62"/>
      <c r="J197" s="39" t="str">
        <f>Division!BS199</f>
        <v>pre-ten
large</v>
      </c>
      <c r="K197" s="39" t="str">
        <f>Division!BX199</f>
        <v>tenured
small</v>
      </c>
      <c r="L197" s="39" t="str">
        <f>Division!CC199</f>
        <v>assoc
moderate</v>
      </c>
      <c r="M197" s="39" t="str">
        <f>Division!CH199</f>
        <v>men
large</v>
      </c>
      <c r="N197" s="39" t="str">
        <f>Division!CM199</f>
        <v>white
moderate</v>
      </c>
      <c r="P197" s="13" t="s">
        <v>390</v>
      </c>
      <c r="Q197" s="13" t="s">
        <v>391</v>
      </c>
      <c r="R197" s="39" t="str">
        <f>Division!CR199</f>
        <v>+
small</v>
      </c>
      <c r="S197" s="39" t="str">
        <f>Division!CW199</f>
        <v>+
moderate</v>
      </c>
      <c r="T197" s="39" t="str">
        <f>Division!DB199</f>
        <v>N&lt;5
N&lt;5</v>
      </c>
      <c r="U197" s="39" t="str">
        <f>Division!DG199</f>
        <v>-
small</v>
      </c>
      <c r="V197" s="39" t="str">
        <f>Division!DL199</f>
        <v>N&lt;5
N&lt;5</v>
      </c>
      <c r="W197" s="39" t="str">
        <f>Division!DQ199</f>
        <v xml:space="preserve">
</v>
      </c>
      <c r="X197" s="39" t="str">
        <f>Division!DV199</f>
        <v>+
large</v>
      </c>
      <c r="Y197" s="39" t="str">
        <f>Division!EA199</f>
        <v>-
small</v>
      </c>
      <c r="Z197" s="39" t="str">
        <f>Division!EF199</f>
        <v>+
small</v>
      </c>
      <c r="AA197" s="39" t="str">
        <f>Division!EK199</f>
        <v>-
small</v>
      </c>
    </row>
    <row r="198" spans="1:27" ht="13.5" customHeight="1" x14ac:dyDescent="0.25">
      <c r="A198" s="13" t="s">
        <v>392</v>
      </c>
      <c r="B198" s="13" t="s">
        <v>393</v>
      </c>
      <c r="C198" s="24">
        <f t="shared" ref="C198:C217" si="7">IF(D198="N&lt;5","N&lt;5",IF(F198="N&lt;5","N&lt;5",((D198-F198)/G198)))</f>
        <v>-0.37974683544303794</v>
      </c>
      <c r="D198" s="4">
        <f>Division!C200</f>
        <v>2.62</v>
      </c>
      <c r="E198" s="4">
        <f>Division!D200</f>
        <v>1.161</v>
      </c>
      <c r="F198" s="4">
        <f>Division!F200</f>
        <v>3.1</v>
      </c>
      <c r="G198" s="4">
        <f>Division!G200</f>
        <v>1.264</v>
      </c>
      <c r="H198" s="62">
        <f t="shared" si="6"/>
        <v>-0.37974683544303794</v>
      </c>
      <c r="I198" s="62"/>
      <c r="J198" s="39" t="str">
        <f>Division!BS200</f>
        <v>pre-ten
large</v>
      </c>
      <c r="K198" s="39" t="str">
        <f>Division!BX200</f>
        <v>ntt
small</v>
      </c>
      <c r="L198" s="39" t="str">
        <f>Division!CC200</f>
        <v xml:space="preserve">
</v>
      </c>
      <c r="M198" s="39" t="str">
        <f>Division!CH200</f>
        <v>men
large</v>
      </c>
      <c r="N198" s="39" t="str">
        <f>Division!CM200</f>
        <v xml:space="preserve">
</v>
      </c>
      <c r="P198" s="13" t="s">
        <v>392</v>
      </c>
      <c r="Q198" s="13" t="s">
        <v>393</v>
      </c>
      <c r="R198" s="39" t="str">
        <f>Division!CR200</f>
        <v>+
small</v>
      </c>
      <c r="S198" s="39" t="str">
        <f>Division!CW200</f>
        <v>+
small</v>
      </c>
      <c r="T198" s="39" t="str">
        <f>Division!DB200</f>
        <v>N&lt;5
N&lt;5</v>
      </c>
      <c r="U198" s="39" t="str">
        <f>Division!DG200</f>
        <v>+
small</v>
      </c>
      <c r="V198" s="39" t="str">
        <f>Division!DL200</f>
        <v>N&lt;5
N&lt;5</v>
      </c>
      <c r="W198" s="39" t="str">
        <f>Division!DQ200</f>
        <v>+
small</v>
      </c>
      <c r="X198" s="39" t="str">
        <f>Division!DV200</f>
        <v>+
large</v>
      </c>
      <c r="Y198" s="39" t="str">
        <f>Division!EA200</f>
        <v>-
small</v>
      </c>
      <c r="Z198" s="39" t="str">
        <f>Division!EF200</f>
        <v>+
small</v>
      </c>
      <c r="AA198" s="39" t="str">
        <f>Division!EK200</f>
        <v xml:space="preserve">
</v>
      </c>
    </row>
    <row r="199" spans="1:27" ht="13.5" customHeight="1" x14ac:dyDescent="0.25">
      <c r="A199" s="13" t="s">
        <v>394</v>
      </c>
      <c r="B199" s="13" t="s">
        <v>395</v>
      </c>
      <c r="C199" s="24">
        <f t="shared" si="7"/>
        <v>-0.17799352750809078</v>
      </c>
      <c r="D199" s="4">
        <f>Division!C201</f>
        <v>2.23</v>
      </c>
      <c r="E199" s="4">
        <f>Division!D201</f>
        <v>0.91</v>
      </c>
      <c r="F199" s="4">
        <f>Division!F201</f>
        <v>2.4500000000000002</v>
      </c>
      <c r="G199" s="4">
        <f>Division!G201</f>
        <v>1.236</v>
      </c>
      <c r="H199" s="62">
        <f t="shared" si="6"/>
        <v>-0.17799352750809078</v>
      </c>
      <c r="I199" s="62"/>
      <c r="J199" s="39" t="str">
        <f>Division!BS201</f>
        <v>N&lt;5
N&lt;5</v>
      </c>
      <c r="K199" s="39" t="str">
        <f>Division!BX201</f>
        <v>ntt
moderate</v>
      </c>
      <c r="L199" s="39" t="str">
        <f>Division!CC201</f>
        <v>assoc
large</v>
      </c>
      <c r="M199" s="39" t="str">
        <f>Division!CH201</f>
        <v>men
small</v>
      </c>
      <c r="N199" s="39" t="str">
        <f>Division!CM201</f>
        <v>white
small</v>
      </c>
      <c r="P199" s="13" t="s">
        <v>394</v>
      </c>
      <c r="Q199" s="13" t="s">
        <v>395</v>
      </c>
      <c r="R199" s="39" t="str">
        <f>Division!CR201</f>
        <v xml:space="preserve">
</v>
      </c>
      <c r="S199" s="39" t="str">
        <f>Division!CW201</f>
        <v>+
small</v>
      </c>
      <c r="T199" s="39" t="str">
        <f>Division!DB201</f>
        <v>N&lt;5
N&lt;5</v>
      </c>
      <c r="U199" s="39" t="str">
        <f>Division!DG201</f>
        <v>-
moderate</v>
      </c>
      <c r="V199" s="39" t="str">
        <f>Division!DL201</f>
        <v>N&lt;5
N&lt;5</v>
      </c>
      <c r="W199" s="39" t="str">
        <f>Division!DQ201</f>
        <v>-
small</v>
      </c>
      <c r="X199" s="39" t="str">
        <f>Division!DV201</f>
        <v>+
moderate</v>
      </c>
      <c r="Y199" s="39" t="str">
        <f>Division!EA201</f>
        <v>-
moderate</v>
      </c>
      <c r="Z199" s="39" t="str">
        <f>Division!EF201</f>
        <v>+
small</v>
      </c>
      <c r="AA199" s="39" t="str">
        <f>Division!EK201</f>
        <v>-
small</v>
      </c>
    </row>
    <row r="200" spans="1:27" s="31" customFormat="1" ht="13.5" customHeight="1" x14ac:dyDescent="0.25">
      <c r="A200" s="15"/>
      <c r="B200" s="16" t="s">
        <v>396</v>
      </c>
      <c r="C200" s="47">
        <f t="shared" si="7"/>
        <v>0.20739030023094659</v>
      </c>
      <c r="D200" s="10">
        <f>Division!C202</f>
        <v>3.2256999999999998</v>
      </c>
      <c r="E200" s="10">
        <f>Division!D202</f>
        <v>0.70557000000000003</v>
      </c>
      <c r="F200" s="10">
        <f>Division!F202</f>
        <v>3.0461</v>
      </c>
      <c r="G200" s="10">
        <f>Division!G202</f>
        <v>0.86599999999999999</v>
      </c>
      <c r="H200" s="68">
        <f t="shared" si="6"/>
        <v>0.20739030023094659</v>
      </c>
      <c r="I200" s="68"/>
      <c r="J200" s="45" t="str">
        <f>Division!BS202</f>
        <v>N&lt;5
N&lt;5</v>
      </c>
      <c r="K200" s="45" t="str">
        <f>Division!BX202</f>
        <v>tenured
large</v>
      </c>
      <c r="L200" s="45" t="str">
        <f>Division!CC202</f>
        <v xml:space="preserve">
</v>
      </c>
      <c r="M200" s="45" t="str">
        <f>Division!CH202</f>
        <v>men
moderate</v>
      </c>
      <c r="N200" s="45" t="str">
        <f>Division!CM202</f>
        <v>white
small</v>
      </c>
      <c r="P200" s="49"/>
      <c r="Q200" s="16" t="s">
        <v>396</v>
      </c>
      <c r="R200" s="45" t="str">
        <f>Division!CR202</f>
        <v xml:space="preserve">
</v>
      </c>
      <c r="S200" s="45" t="str">
        <f>Division!CW202</f>
        <v>+
moderate</v>
      </c>
      <c r="T200" s="45" t="str">
        <f>Division!DB202</f>
        <v>N&lt;5
N&lt;5</v>
      </c>
      <c r="U200" s="45" t="str">
        <f>Division!DG202</f>
        <v>-
moderate</v>
      </c>
      <c r="V200" s="45" t="str">
        <f>Division!DL202</f>
        <v>N&lt;5
N&lt;5</v>
      </c>
      <c r="W200" s="45" t="str">
        <f>Division!DQ202</f>
        <v>+
small</v>
      </c>
      <c r="X200" s="45" t="str">
        <f>Division!DV202</f>
        <v>+
large</v>
      </c>
      <c r="Y200" s="45" t="str">
        <f>Division!EA202</f>
        <v>-
moderate</v>
      </c>
      <c r="Z200" s="45" t="str">
        <f>Division!EF202</f>
        <v xml:space="preserve">
</v>
      </c>
      <c r="AA200" s="45" t="str">
        <f>Division!EK202</f>
        <v>-
small</v>
      </c>
    </row>
    <row r="201" spans="1:27" ht="13.5" customHeight="1" x14ac:dyDescent="0.25">
      <c r="A201" s="13" t="s">
        <v>397</v>
      </c>
      <c r="B201" s="13" t="s">
        <v>398</v>
      </c>
      <c r="C201" s="24">
        <f t="shared" si="7"/>
        <v>0.14975041597337746</v>
      </c>
      <c r="D201" s="4">
        <f>Division!C203</f>
        <v>3.4</v>
      </c>
      <c r="E201" s="4">
        <f>Division!D203</f>
        <v>0.98599999999999999</v>
      </c>
      <c r="F201" s="4">
        <f>Division!F203</f>
        <v>3.22</v>
      </c>
      <c r="G201" s="4">
        <f>Division!G203</f>
        <v>1.202</v>
      </c>
      <c r="H201" s="62">
        <f t="shared" si="6"/>
        <v>0.14975041597337746</v>
      </c>
      <c r="I201" s="62"/>
      <c r="J201" s="39" t="str">
        <f>Division!BS203</f>
        <v>N&lt;5
N&lt;5</v>
      </c>
      <c r="K201" s="39" t="str">
        <f>Division!BX203</f>
        <v>tenured
small</v>
      </c>
      <c r="L201" s="39" t="str">
        <f>Division!CC203</f>
        <v>full
small</v>
      </c>
      <c r="M201" s="39" t="str">
        <f>Division!CH203</f>
        <v>men
small</v>
      </c>
      <c r="N201" s="39" t="str">
        <f>Division!CM203</f>
        <v>white
small</v>
      </c>
      <c r="P201" s="13" t="s">
        <v>397</v>
      </c>
      <c r="Q201" s="13" t="s">
        <v>398</v>
      </c>
      <c r="R201" s="39" t="str">
        <f>Division!CR203</f>
        <v>-
small</v>
      </c>
      <c r="S201" s="39" t="str">
        <f>Division!CW203</f>
        <v>+
small</v>
      </c>
      <c r="T201" s="39" t="str">
        <f>Division!DB203</f>
        <v>N&lt;5
N&lt;5</v>
      </c>
      <c r="U201" s="39" t="str">
        <f>Division!DG203</f>
        <v>-
large</v>
      </c>
      <c r="V201" s="39" t="str">
        <f>Division!DL203</f>
        <v>N&lt;5
N&lt;5</v>
      </c>
      <c r="W201" s="39" t="str">
        <f>Division!DQ203</f>
        <v>+
small</v>
      </c>
      <c r="X201" s="39" t="str">
        <f>Division!DV203</f>
        <v>+
small</v>
      </c>
      <c r="Y201" s="39" t="str">
        <f>Division!EA203</f>
        <v>-
moderate</v>
      </c>
      <c r="Z201" s="39" t="str">
        <f>Division!EF203</f>
        <v>-
small</v>
      </c>
      <c r="AA201" s="39" t="str">
        <f>Division!EK203</f>
        <v>-
small</v>
      </c>
    </row>
    <row r="202" spans="1:27" ht="13.5" customHeight="1" x14ac:dyDescent="0.25">
      <c r="A202" s="13" t="s">
        <v>399</v>
      </c>
      <c r="B202" s="13" t="s">
        <v>400</v>
      </c>
      <c r="C202" s="24">
        <f t="shared" si="7"/>
        <v>0.12466607301870002</v>
      </c>
      <c r="D202" s="4">
        <f>Division!C204</f>
        <v>3.06</v>
      </c>
      <c r="E202" s="4">
        <f>Division!D204</f>
        <v>1.093</v>
      </c>
      <c r="F202" s="4">
        <f>Division!F204</f>
        <v>2.92</v>
      </c>
      <c r="G202" s="4">
        <f>Division!G204</f>
        <v>1.123</v>
      </c>
      <c r="H202" s="62">
        <f t="shared" si="6"/>
        <v>0.12466607301870002</v>
      </c>
      <c r="I202" s="62"/>
      <c r="J202" s="39" t="str">
        <f>Division!BS204</f>
        <v>N&lt;5
N&lt;5</v>
      </c>
      <c r="K202" s="39" t="str">
        <f>Division!BX204</f>
        <v>tenured
small</v>
      </c>
      <c r="L202" s="39" t="str">
        <f>Division!CC204</f>
        <v xml:space="preserve">
</v>
      </c>
      <c r="M202" s="39" t="str">
        <f>Division!CH204</f>
        <v xml:space="preserve">
</v>
      </c>
      <c r="N202" s="39" t="str">
        <f>Division!CM204</f>
        <v>foc
small</v>
      </c>
      <c r="P202" s="13" t="s">
        <v>399</v>
      </c>
      <c r="Q202" s="13" t="s">
        <v>400</v>
      </c>
      <c r="R202" s="39" t="str">
        <f>Division!CR204</f>
        <v xml:space="preserve">
</v>
      </c>
      <c r="S202" s="39" t="str">
        <f>Division!CW204</f>
        <v>+
small</v>
      </c>
      <c r="T202" s="39" t="str">
        <f>Division!DB204</f>
        <v>N&lt;5
N&lt;5</v>
      </c>
      <c r="U202" s="39" t="str">
        <f>Division!DG204</f>
        <v>-
moderate</v>
      </c>
      <c r="V202" s="39" t="str">
        <f>Division!DL204</f>
        <v>N&lt;5
N&lt;5</v>
      </c>
      <c r="W202" s="39" t="str">
        <f>Division!DQ204</f>
        <v>+
moderate</v>
      </c>
      <c r="X202" s="39" t="str">
        <f>Division!DV204</f>
        <v>+
small</v>
      </c>
      <c r="Y202" s="39" t="str">
        <f>Division!EA204</f>
        <v>-
moderate</v>
      </c>
      <c r="Z202" s="39" t="str">
        <f>Division!EF204</f>
        <v xml:space="preserve">
</v>
      </c>
      <c r="AA202" s="39" t="str">
        <f>Division!EK204</f>
        <v xml:space="preserve">
</v>
      </c>
    </row>
    <row r="203" spans="1:27" ht="13.5" customHeight="1" x14ac:dyDescent="0.25">
      <c r="A203" s="13" t="s">
        <v>401</v>
      </c>
      <c r="B203" s="13" t="s">
        <v>402</v>
      </c>
      <c r="C203" s="24">
        <f t="shared" si="7"/>
        <v>-4.4208664898319913E-2</v>
      </c>
      <c r="D203" s="4">
        <f>Division!C205</f>
        <v>3.14</v>
      </c>
      <c r="E203" s="4">
        <f>Division!D205</f>
        <v>1.0609999999999999</v>
      </c>
      <c r="F203" s="4">
        <f>Division!F205</f>
        <v>3.19</v>
      </c>
      <c r="G203" s="4">
        <f>Division!G205</f>
        <v>1.131</v>
      </c>
      <c r="H203" s="62" t="str">
        <f t="shared" si="6"/>
        <v/>
      </c>
      <c r="I203" s="62"/>
      <c r="J203" s="39" t="str">
        <f>Division!BS205</f>
        <v>N&lt;5
N&lt;5</v>
      </c>
      <c r="K203" s="39" t="str">
        <f>Division!BX205</f>
        <v>tenured
large</v>
      </c>
      <c r="L203" s="39" t="str">
        <f>Division!CC205</f>
        <v xml:space="preserve">
</v>
      </c>
      <c r="M203" s="39" t="str">
        <f>Division!CH205</f>
        <v>men
large</v>
      </c>
      <c r="N203" s="39" t="str">
        <f>Division!CM205</f>
        <v>white
large</v>
      </c>
      <c r="P203" s="13" t="s">
        <v>401</v>
      </c>
      <c r="Q203" s="13" t="s">
        <v>402</v>
      </c>
      <c r="R203" s="39" t="str">
        <f>Division!CR205</f>
        <v xml:space="preserve">
</v>
      </c>
      <c r="S203" s="39" t="str">
        <f>Division!CW205</f>
        <v>+
moderate</v>
      </c>
      <c r="T203" s="39" t="str">
        <f>Division!DB205</f>
        <v>N&lt;5
N&lt;5</v>
      </c>
      <c r="U203" s="39" t="str">
        <f>Division!DG205</f>
        <v>-
large</v>
      </c>
      <c r="V203" s="39" t="str">
        <f>Division!DL205</f>
        <v>N&lt;5
N&lt;5</v>
      </c>
      <c r="W203" s="39" t="str">
        <f>Division!DQ205</f>
        <v>+
small</v>
      </c>
      <c r="X203" s="39" t="str">
        <f>Division!DV205</f>
        <v>+
moderate</v>
      </c>
      <c r="Y203" s="39" t="str">
        <f>Division!EA205</f>
        <v>-
moderate</v>
      </c>
      <c r="Z203" s="39" t="str">
        <f>Division!EF205</f>
        <v xml:space="preserve">
</v>
      </c>
      <c r="AA203" s="39" t="str">
        <f>Division!EK205</f>
        <v>-
small</v>
      </c>
    </row>
    <row r="204" spans="1:27" ht="13.5" customHeight="1" x14ac:dyDescent="0.25">
      <c r="A204" s="13" t="s">
        <v>403</v>
      </c>
      <c r="B204" s="13" t="s">
        <v>404</v>
      </c>
      <c r="C204" s="24">
        <f t="shared" si="7"/>
        <v>0.18197573656845753</v>
      </c>
      <c r="D204" s="4">
        <f>Division!C206</f>
        <v>3.17</v>
      </c>
      <c r="E204" s="4">
        <f>Division!D206</f>
        <v>1.0389999999999999</v>
      </c>
      <c r="F204" s="4">
        <f>Division!F206</f>
        <v>2.96</v>
      </c>
      <c r="G204" s="4">
        <f>Division!G206</f>
        <v>1.1539999999999999</v>
      </c>
      <c r="H204" s="62">
        <f t="shared" si="6"/>
        <v>0.18197573656845753</v>
      </c>
      <c r="I204" s="62"/>
      <c r="J204" s="39" t="str">
        <f>Division!BS206</f>
        <v>N&lt;5
N&lt;5</v>
      </c>
      <c r="K204" s="39" t="str">
        <f>Division!BX206</f>
        <v>tenured
moderate</v>
      </c>
      <c r="L204" s="39" t="str">
        <f>Division!CC206</f>
        <v>assoc
moderate</v>
      </c>
      <c r="M204" s="39" t="str">
        <f>Division!CH206</f>
        <v>men
moderate</v>
      </c>
      <c r="N204" s="39" t="str">
        <f>Division!CM206</f>
        <v>white
large</v>
      </c>
      <c r="P204" s="13" t="s">
        <v>403</v>
      </c>
      <c r="Q204" s="13" t="s">
        <v>404</v>
      </c>
      <c r="R204" s="39" t="str">
        <f>Division!CR206</f>
        <v xml:space="preserve">
</v>
      </c>
      <c r="S204" s="39" t="str">
        <f>Division!CW206</f>
        <v>+
small</v>
      </c>
      <c r="T204" s="39" t="str">
        <f>Division!DB206</f>
        <v>N&lt;5
N&lt;5</v>
      </c>
      <c r="U204" s="39" t="str">
        <f>Division!DG206</f>
        <v>-
moderate</v>
      </c>
      <c r="V204" s="39" t="str">
        <f>Division!DL206</f>
        <v>N&lt;5
N&lt;5</v>
      </c>
      <c r="W204" s="39" t="str">
        <f>Division!DQ206</f>
        <v xml:space="preserve">
</v>
      </c>
      <c r="X204" s="39" t="str">
        <f>Division!DV206</f>
        <v>+
large</v>
      </c>
      <c r="Y204" s="39" t="str">
        <f>Division!EA206</f>
        <v>-
moderate</v>
      </c>
      <c r="Z204" s="39" t="str">
        <f>Division!EF206</f>
        <v xml:space="preserve">
</v>
      </c>
      <c r="AA204" s="39" t="str">
        <f>Division!EK206</f>
        <v>-
small</v>
      </c>
    </row>
    <row r="205" spans="1:27" ht="13.5" customHeight="1" x14ac:dyDescent="0.25">
      <c r="A205" s="13" t="s">
        <v>405</v>
      </c>
      <c r="B205" s="13" t="s">
        <v>406</v>
      </c>
      <c r="C205" s="24">
        <f t="shared" si="7"/>
        <v>0.17408123791102528</v>
      </c>
      <c r="D205" s="4">
        <f>Division!C207</f>
        <v>3.24</v>
      </c>
      <c r="E205" s="4">
        <f>Division!D207</f>
        <v>0.872</v>
      </c>
      <c r="F205" s="4">
        <f>Division!F207</f>
        <v>3.06</v>
      </c>
      <c r="G205" s="4">
        <f>Division!G207</f>
        <v>1.034</v>
      </c>
      <c r="H205" s="62">
        <f t="shared" si="6"/>
        <v>0.17408123791102528</v>
      </c>
      <c r="I205" s="62"/>
      <c r="J205" s="39" t="str">
        <f>Division!BS207</f>
        <v>N&lt;5
N&lt;5</v>
      </c>
      <c r="K205" s="39" t="str">
        <f>Division!BX207</f>
        <v>tenured
moderate</v>
      </c>
      <c r="L205" s="39" t="str">
        <f>Division!CC207</f>
        <v>assoc
moderate</v>
      </c>
      <c r="M205" s="39" t="str">
        <f>Division!CH207</f>
        <v>men
small</v>
      </c>
      <c r="N205" s="39" t="str">
        <f>Division!CM207</f>
        <v>white
small</v>
      </c>
      <c r="P205" s="13" t="s">
        <v>405</v>
      </c>
      <c r="Q205" s="13" t="s">
        <v>406</v>
      </c>
      <c r="R205" s="39" t="str">
        <f>Division!CR207</f>
        <v>-
small</v>
      </c>
      <c r="S205" s="39" t="str">
        <f>Division!CW207</f>
        <v xml:space="preserve">
</v>
      </c>
      <c r="T205" s="39" t="str">
        <f>Division!DB207</f>
        <v>N&lt;5
N&lt;5</v>
      </c>
      <c r="U205" s="39" t="str">
        <f>Division!DG207</f>
        <v>-
moderate</v>
      </c>
      <c r="V205" s="39" t="str">
        <f>Division!DL207</f>
        <v>N&lt;5
N&lt;5</v>
      </c>
      <c r="W205" s="39" t="str">
        <f>Division!DQ207</f>
        <v xml:space="preserve">
</v>
      </c>
      <c r="X205" s="39" t="str">
        <f>Division!DV207</f>
        <v>+
small</v>
      </c>
      <c r="Y205" s="39" t="str">
        <f>Division!EA207</f>
        <v>-
large</v>
      </c>
      <c r="Z205" s="39" t="str">
        <f>Division!EF207</f>
        <v xml:space="preserve">
</v>
      </c>
      <c r="AA205" s="39" t="str">
        <f>Division!EK207</f>
        <v>-
moderate</v>
      </c>
    </row>
    <row r="206" spans="1:27" ht="13.5" customHeight="1" x14ac:dyDescent="0.25">
      <c r="A206" s="13" t="s">
        <v>407</v>
      </c>
      <c r="B206" s="13" t="s">
        <v>408</v>
      </c>
      <c r="C206" s="24">
        <f t="shared" si="7"/>
        <v>-0.11616650532429827</v>
      </c>
      <c r="D206" s="4">
        <f>Division!C208</f>
        <v>3.51</v>
      </c>
      <c r="E206" s="4">
        <f>Division!D208</f>
        <v>1.0189999999999999</v>
      </c>
      <c r="F206" s="4">
        <f>Division!F208</f>
        <v>3.63</v>
      </c>
      <c r="G206" s="4">
        <f>Division!G208</f>
        <v>1.0329999999999999</v>
      </c>
      <c r="H206" s="62">
        <f t="shared" si="6"/>
        <v>-0.11616650532429827</v>
      </c>
      <c r="I206" s="62"/>
      <c r="J206" s="39" t="str">
        <f>Division!BS208</f>
        <v>N&lt;5
N&lt;5</v>
      </c>
      <c r="K206" s="39" t="str">
        <f>Division!BX208</f>
        <v>tenured
small</v>
      </c>
      <c r="L206" s="39" t="str">
        <f>Division!CC208</f>
        <v xml:space="preserve">
</v>
      </c>
      <c r="M206" s="39" t="str">
        <f>Division!CH208</f>
        <v>men
small</v>
      </c>
      <c r="N206" s="39" t="str">
        <f>Division!CM208</f>
        <v>white
moderate</v>
      </c>
      <c r="P206" s="13" t="s">
        <v>407</v>
      </c>
      <c r="Q206" s="13" t="s">
        <v>408</v>
      </c>
      <c r="R206" s="39" t="str">
        <f>Division!CR208</f>
        <v xml:space="preserve">
</v>
      </c>
      <c r="S206" s="39" t="str">
        <f>Division!CW208</f>
        <v>+
small</v>
      </c>
      <c r="T206" s="39" t="str">
        <f>Division!DB208</f>
        <v>N&lt;5
N&lt;5</v>
      </c>
      <c r="U206" s="39" t="str">
        <f>Division!DG208</f>
        <v>-
small</v>
      </c>
      <c r="V206" s="39" t="str">
        <f>Division!DL208</f>
        <v>N&lt;5
N&lt;5</v>
      </c>
      <c r="W206" s="39" t="str">
        <f>Division!DQ208</f>
        <v xml:space="preserve">
</v>
      </c>
      <c r="X206" s="39" t="str">
        <f>Division!DV208</f>
        <v>+
large</v>
      </c>
      <c r="Y206" s="39" t="str">
        <f>Division!EA208</f>
        <v>-
small</v>
      </c>
      <c r="Z206" s="39" t="str">
        <f>Division!EF208</f>
        <v>+
small</v>
      </c>
      <c r="AA206" s="39" t="str">
        <f>Division!EK208</f>
        <v xml:space="preserve">
</v>
      </c>
    </row>
    <row r="207" spans="1:27" ht="13.5" customHeight="1" x14ac:dyDescent="0.25">
      <c r="A207" s="13" t="s">
        <v>409</v>
      </c>
      <c r="B207" s="13" t="s">
        <v>410</v>
      </c>
      <c r="C207" s="24">
        <f t="shared" si="7"/>
        <v>-6.3041765169424807E-2</v>
      </c>
      <c r="D207" s="4">
        <f>Division!C209</f>
        <v>2.5</v>
      </c>
      <c r="E207" s="4">
        <f>Division!D209</f>
        <v>1.3660000000000001</v>
      </c>
      <c r="F207" s="4">
        <f>Division!F209</f>
        <v>2.58</v>
      </c>
      <c r="G207" s="4">
        <f>Division!G209</f>
        <v>1.2689999999999999</v>
      </c>
      <c r="H207" s="62" t="str">
        <f t="shared" si="6"/>
        <v/>
      </c>
      <c r="I207" s="62"/>
      <c r="J207" s="39" t="str">
        <f>Division!BS209</f>
        <v>pre-ten
large</v>
      </c>
      <c r="K207" s="39" t="str">
        <f>Division!BX209</f>
        <v>ntt
large</v>
      </c>
      <c r="L207" s="39" t="str">
        <f>Division!CC209</f>
        <v>assoc
small</v>
      </c>
      <c r="M207" s="39" t="str">
        <f>Division!CH209</f>
        <v>women
large</v>
      </c>
      <c r="N207" s="39" t="str">
        <f>Division!CM209</f>
        <v>N&lt;5
N&lt;5</v>
      </c>
      <c r="P207" s="13" t="s">
        <v>409</v>
      </c>
      <c r="Q207" s="13" t="s">
        <v>410</v>
      </c>
      <c r="R207" s="39" t="str">
        <f>Division!CR209</f>
        <v xml:space="preserve">
</v>
      </c>
      <c r="S207" s="39" t="str">
        <f>Division!CW209</f>
        <v xml:space="preserve">
</v>
      </c>
      <c r="T207" s="39" t="str">
        <f>Division!DB209</f>
        <v>N&lt;5
N&lt;5</v>
      </c>
      <c r="U207" s="39" t="str">
        <f>Division!DG209</f>
        <v>N&lt;5
N&lt;5</v>
      </c>
      <c r="V207" s="39" t="str">
        <f>Division!DL209</f>
        <v>N&lt;5
N&lt;5</v>
      </c>
      <c r="W207" s="39" t="str">
        <f>Division!DQ209</f>
        <v xml:space="preserve">
</v>
      </c>
      <c r="X207" s="39" t="str">
        <f>Division!DV209</f>
        <v xml:space="preserve">
</v>
      </c>
      <c r="Y207" s="39" t="str">
        <f>Division!EA209</f>
        <v>+
small</v>
      </c>
      <c r="Z207" s="39" t="str">
        <f>Division!EF209</f>
        <v xml:space="preserve">
</v>
      </c>
      <c r="AA207" s="39" t="str">
        <f>Division!EK209</f>
        <v>N&lt;5
N&lt;5</v>
      </c>
    </row>
    <row r="208" spans="1:27" ht="13.5" customHeight="1" x14ac:dyDescent="0.25">
      <c r="A208" s="13" t="s">
        <v>411</v>
      </c>
      <c r="B208" s="13" t="s">
        <v>412</v>
      </c>
      <c r="C208" s="24">
        <f t="shared" si="7"/>
        <v>-0.28002947678703016</v>
      </c>
      <c r="D208" s="4">
        <f>Division!C210</f>
        <v>2.35</v>
      </c>
      <c r="E208" s="4">
        <f>Division!D210</f>
        <v>1.169</v>
      </c>
      <c r="F208" s="4">
        <f>Division!F210</f>
        <v>2.73</v>
      </c>
      <c r="G208" s="4">
        <f>Division!G210</f>
        <v>1.357</v>
      </c>
      <c r="H208" s="62">
        <f t="shared" si="6"/>
        <v>-0.28002947678703016</v>
      </c>
      <c r="I208" s="62"/>
      <c r="J208" s="39" t="str">
        <f>Division!BS210</f>
        <v>pre-ten
large</v>
      </c>
      <c r="K208" s="39" t="str">
        <f>Division!BX210</f>
        <v>ntt
large</v>
      </c>
      <c r="L208" s="39" t="str">
        <f>Division!CC210</f>
        <v xml:space="preserve">
</v>
      </c>
      <c r="M208" s="39" t="str">
        <f>Division!CH210</f>
        <v xml:space="preserve">
</v>
      </c>
      <c r="N208" s="39" t="str">
        <f>Division!CM210</f>
        <v>N&lt;5
N&lt;5</v>
      </c>
      <c r="P208" s="13" t="s">
        <v>411</v>
      </c>
      <c r="Q208" s="13" t="s">
        <v>412</v>
      </c>
      <c r="R208" s="39" t="str">
        <f>Division!CR210</f>
        <v>+
moderate</v>
      </c>
      <c r="S208" s="39" t="str">
        <f>Division!CW210</f>
        <v>+
moderate</v>
      </c>
      <c r="T208" s="39" t="str">
        <f>Division!DB210</f>
        <v>N&lt;5
N&lt;5</v>
      </c>
      <c r="U208" s="39" t="str">
        <f>Division!DG210</f>
        <v>N&lt;5
N&lt;5</v>
      </c>
      <c r="V208" s="39" t="str">
        <f>Division!DL210</f>
        <v>N&lt;5
N&lt;5</v>
      </c>
      <c r="W208" s="39" t="str">
        <f>Division!DQ210</f>
        <v>+
moderate</v>
      </c>
      <c r="X208" s="39" t="str">
        <f>Division!DV210</f>
        <v>+
moderate</v>
      </c>
      <c r="Y208" s="39" t="str">
        <f>Division!EA210</f>
        <v xml:space="preserve">
</v>
      </c>
      <c r="Z208" s="39" t="str">
        <f>Division!EF210</f>
        <v>+
small</v>
      </c>
      <c r="AA208" s="39" t="str">
        <f>Division!EK210</f>
        <v>N&lt;5
N&lt;5</v>
      </c>
    </row>
    <row r="209" spans="1:27" ht="13.5" customHeight="1" x14ac:dyDescent="0.25">
      <c r="A209" s="13" t="s">
        <v>413</v>
      </c>
      <c r="B209" s="13" t="s">
        <v>414</v>
      </c>
      <c r="C209" s="24">
        <f t="shared" si="7"/>
        <v>0.23070803500397777</v>
      </c>
      <c r="D209" s="4">
        <f>Division!C211</f>
        <v>3.77</v>
      </c>
      <c r="E209" s="4">
        <f>Division!D211</f>
        <v>1.0649999999999999</v>
      </c>
      <c r="F209" s="4">
        <f>Division!F211</f>
        <v>3.48</v>
      </c>
      <c r="G209" s="4">
        <f>Division!G211</f>
        <v>1.2569999999999999</v>
      </c>
      <c r="H209" s="62">
        <f t="shared" si="6"/>
        <v>0.23070803500397777</v>
      </c>
      <c r="I209" s="62"/>
      <c r="J209" s="39" t="str">
        <f>Division!BS211</f>
        <v>N&lt;5
N&lt;5</v>
      </c>
      <c r="K209" s="39" t="str">
        <f>Division!BX211</f>
        <v xml:space="preserve">
</v>
      </c>
      <c r="L209" s="39" t="str">
        <f>Division!CC211</f>
        <v xml:space="preserve">
</v>
      </c>
      <c r="M209" s="39" t="str">
        <f>Division!CH211</f>
        <v>men
moderate</v>
      </c>
      <c r="N209" s="39" t="str">
        <f>Division!CM211</f>
        <v>white
large</v>
      </c>
      <c r="P209" s="13" t="s">
        <v>413</v>
      </c>
      <c r="Q209" s="13" t="s">
        <v>414</v>
      </c>
      <c r="R209" s="39" t="str">
        <f>Division!CR211</f>
        <v>-
small</v>
      </c>
      <c r="S209" s="39" t="str">
        <f>Division!CW211</f>
        <v>-
small</v>
      </c>
      <c r="T209" s="39" t="str">
        <f>Division!DB211</f>
        <v>N&lt;5
N&lt;5</v>
      </c>
      <c r="U209" s="39" t="str">
        <f>Division!DG211</f>
        <v>-
small</v>
      </c>
      <c r="V209" s="39" t="str">
        <f>Division!DL211</f>
        <v>N&lt;5
N&lt;5</v>
      </c>
      <c r="W209" s="39" t="str">
        <f>Division!DQ211</f>
        <v>-
small</v>
      </c>
      <c r="X209" s="39" t="str">
        <f>Division!DV211</f>
        <v xml:space="preserve">
</v>
      </c>
      <c r="Y209" s="39" t="str">
        <f>Division!EA211</f>
        <v>-
moderate</v>
      </c>
      <c r="Z209" s="39" t="str">
        <f>Division!EF211</f>
        <v>-
small</v>
      </c>
      <c r="AA209" s="39" t="str">
        <f>Division!EK211</f>
        <v>-
moderate</v>
      </c>
    </row>
    <row r="210" spans="1:27" ht="13.5" customHeight="1" x14ac:dyDescent="0.25">
      <c r="A210" s="13" t="s">
        <v>415</v>
      </c>
      <c r="B210" s="13" t="s">
        <v>416</v>
      </c>
      <c r="C210" s="24">
        <f t="shared" si="7"/>
        <v>0.33069734004313439</v>
      </c>
      <c r="D210" s="4">
        <f>Division!C212</f>
        <v>3.19</v>
      </c>
      <c r="E210" s="4">
        <f>Division!D212</f>
        <v>1.276</v>
      </c>
      <c r="F210" s="4">
        <f>Division!F212</f>
        <v>2.73</v>
      </c>
      <c r="G210" s="4">
        <f>Division!G212</f>
        <v>1.391</v>
      </c>
      <c r="H210" s="62">
        <f t="shared" si="6"/>
        <v>0.33069734004313439</v>
      </c>
      <c r="I210" s="62"/>
      <c r="J210" s="39" t="str">
        <f>Division!BS212</f>
        <v>pre-ten
large</v>
      </c>
      <c r="K210" s="39" t="str">
        <f>Division!BX212</f>
        <v>ntt
large</v>
      </c>
      <c r="L210" s="39" t="str">
        <f>Division!CC212</f>
        <v>full
small</v>
      </c>
      <c r="M210" s="39" t="str">
        <f>Division!CH212</f>
        <v>women
moderate</v>
      </c>
      <c r="N210" s="39" t="str">
        <f>Division!CM212</f>
        <v>N&lt;5
N&lt;5</v>
      </c>
      <c r="P210" s="13" t="s">
        <v>415</v>
      </c>
      <c r="Q210" s="13" t="s">
        <v>416</v>
      </c>
      <c r="R210" s="39" t="str">
        <f>Division!CR212</f>
        <v>+
large</v>
      </c>
      <c r="S210" s="39" t="str">
        <f>Division!CW212</f>
        <v>+
large</v>
      </c>
      <c r="T210" s="39" t="str">
        <f>Division!DB212</f>
        <v>N&lt;5
N&lt;5</v>
      </c>
      <c r="U210" s="39" t="str">
        <f>Division!DG212</f>
        <v>N&lt;5
N&lt;5</v>
      </c>
      <c r="V210" s="39" t="str">
        <f>Division!DL212</f>
        <v>N&lt;5
N&lt;5</v>
      </c>
      <c r="W210" s="39" t="str">
        <f>Division!DQ212</f>
        <v>+
large</v>
      </c>
      <c r="X210" s="39" t="str">
        <f>Division!DV212</f>
        <v>+
large</v>
      </c>
      <c r="Y210" s="39" t="str">
        <f>Division!EA212</f>
        <v>+
large</v>
      </c>
      <c r="Z210" s="39" t="str">
        <f>Division!EF212</f>
        <v>+
large</v>
      </c>
      <c r="AA210" s="39" t="str">
        <f>Division!EK212</f>
        <v>N&lt;5
N&lt;5</v>
      </c>
    </row>
    <row r="211" spans="1:27" ht="13.5" customHeight="1" x14ac:dyDescent="0.25">
      <c r="A211" s="13" t="s">
        <v>417</v>
      </c>
      <c r="B211" s="13" t="s">
        <v>418</v>
      </c>
      <c r="C211" s="24">
        <f t="shared" si="7"/>
        <v>0.39405204460966531</v>
      </c>
      <c r="D211" s="4">
        <f>Division!C213</f>
        <v>3</v>
      </c>
      <c r="E211" s="4">
        <f>Division!D213</f>
        <v>0.96599999999999997</v>
      </c>
      <c r="F211" s="4">
        <f>Division!F213</f>
        <v>2.4700000000000002</v>
      </c>
      <c r="G211" s="4">
        <f>Division!G213</f>
        <v>1.345</v>
      </c>
      <c r="H211" s="62">
        <f t="shared" si="6"/>
        <v>0.39405204460966531</v>
      </c>
      <c r="I211" s="62"/>
      <c r="J211" s="39" t="str">
        <f>Division!BS213</f>
        <v>pre-ten
large</v>
      </c>
      <c r="K211" s="39" t="str">
        <f>Division!BX213</f>
        <v>ntt
large</v>
      </c>
      <c r="L211" s="39" t="str">
        <f>Division!CC213</f>
        <v>full
small</v>
      </c>
      <c r="M211" s="39" t="str">
        <f>Division!CH213</f>
        <v>women
large</v>
      </c>
      <c r="N211" s="39" t="str">
        <f>Division!CM213</f>
        <v>N&lt;5
N&lt;5</v>
      </c>
      <c r="P211" s="13" t="s">
        <v>417</v>
      </c>
      <c r="Q211" s="13" t="s">
        <v>418</v>
      </c>
      <c r="R211" s="39" t="str">
        <f>Division!CR213</f>
        <v>+
small</v>
      </c>
      <c r="S211" s="39" t="str">
        <f>Division!CW213</f>
        <v>+
small</v>
      </c>
      <c r="T211" s="39" t="str">
        <f>Division!DB213</f>
        <v>N&lt;5
N&lt;5</v>
      </c>
      <c r="U211" s="39" t="str">
        <f>Division!DG213</f>
        <v>N&lt;5
N&lt;5</v>
      </c>
      <c r="V211" s="39" t="str">
        <f>Division!DL213</f>
        <v>N&lt;5
N&lt;5</v>
      </c>
      <c r="W211" s="39" t="str">
        <f>Division!DQ213</f>
        <v>+
moderate</v>
      </c>
      <c r="X211" s="39" t="str">
        <f>Division!DV213</f>
        <v xml:space="preserve">
</v>
      </c>
      <c r="Y211" s="39" t="str">
        <f>Division!EA213</f>
        <v>+
large</v>
      </c>
      <c r="Z211" s="39" t="str">
        <f>Division!EF213</f>
        <v>+
small</v>
      </c>
      <c r="AA211" s="39" t="str">
        <f>Division!EK213</f>
        <v>N&lt;5
N&lt;5</v>
      </c>
    </row>
    <row r="212" spans="1:27" ht="13.5" customHeight="1" x14ac:dyDescent="0.25">
      <c r="A212" s="13" t="s">
        <v>419</v>
      </c>
      <c r="B212" s="13" t="s">
        <v>420</v>
      </c>
      <c r="C212" s="24">
        <f t="shared" si="7"/>
        <v>1.5491866769945793E-2</v>
      </c>
      <c r="D212" s="4">
        <f>Division!C214</f>
        <v>2.8</v>
      </c>
      <c r="E212" s="4">
        <f>Division!D214</f>
        <v>1.137</v>
      </c>
      <c r="F212" s="4">
        <f>Division!F214</f>
        <v>2.78</v>
      </c>
      <c r="G212" s="4">
        <f>Division!G214</f>
        <v>1.2909999999999999</v>
      </c>
      <c r="H212" s="62" t="str">
        <f t="shared" si="6"/>
        <v/>
      </c>
      <c r="I212" s="62"/>
      <c r="J212" s="39" t="str">
        <f>Division!BS214</f>
        <v>N&lt;5
N&lt;5</v>
      </c>
      <c r="K212" s="39" t="str">
        <f>Division!BX214</f>
        <v>tenured
small</v>
      </c>
      <c r="L212" s="39" t="str">
        <f>Division!CC214</f>
        <v>assoc
large</v>
      </c>
      <c r="M212" s="39" t="str">
        <f>Division!CH214</f>
        <v>men
moderate</v>
      </c>
      <c r="N212" s="39" t="str">
        <f>Division!CM214</f>
        <v>foc
small</v>
      </c>
      <c r="P212" s="13" t="s">
        <v>419</v>
      </c>
      <c r="Q212" s="13" t="s">
        <v>420</v>
      </c>
      <c r="R212" s="39" t="str">
        <f>Division!CR214</f>
        <v xml:space="preserve">
</v>
      </c>
      <c r="S212" s="39" t="str">
        <f>Division!CW214</f>
        <v>+
moderate</v>
      </c>
      <c r="T212" s="39" t="str">
        <f>Division!DB214</f>
        <v>N&lt;5
N&lt;5</v>
      </c>
      <c r="U212" s="39" t="str">
        <f>Division!DG214</f>
        <v>-
small</v>
      </c>
      <c r="V212" s="39" t="str">
        <f>Division!DL214</f>
        <v>N&lt;5
N&lt;5</v>
      </c>
      <c r="W212" s="39" t="str">
        <f>Division!DQ214</f>
        <v xml:space="preserve">
</v>
      </c>
      <c r="X212" s="39" t="str">
        <f>Division!DV214</f>
        <v>+
large</v>
      </c>
      <c r="Y212" s="39" t="str">
        <f>Division!EA214</f>
        <v>-
large</v>
      </c>
      <c r="Z212" s="39" t="str">
        <f>Division!EF214</f>
        <v>+
small</v>
      </c>
      <c r="AA212" s="39" t="str">
        <f>Division!EK214</f>
        <v>-
small</v>
      </c>
    </row>
    <row r="213" spans="1:27" ht="13.5" customHeight="1" x14ac:dyDescent="0.25">
      <c r="A213" s="13" t="s">
        <v>421</v>
      </c>
      <c r="B213" s="13" t="s">
        <v>422</v>
      </c>
      <c r="C213" s="24">
        <f t="shared" si="7"/>
        <v>0.64279902359641983</v>
      </c>
      <c r="D213" s="4">
        <f>Division!C215</f>
        <v>3.11</v>
      </c>
      <c r="E213" s="4">
        <f>Division!D215</f>
        <v>1.524</v>
      </c>
      <c r="F213" s="4">
        <f>Division!F215</f>
        <v>2.3199999999999998</v>
      </c>
      <c r="G213" s="4">
        <f>Division!G215</f>
        <v>1.2290000000000001</v>
      </c>
      <c r="H213" s="62">
        <f t="shared" si="6"/>
        <v>0.64279902359641983</v>
      </c>
      <c r="I213" s="62"/>
      <c r="J213" s="39" t="str">
        <f>Division!BS215</f>
        <v>pre-ten
large</v>
      </c>
      <c r="K213" s="39" t="str">
        <f>Division!BX215</f>
        <v>tenured
moderate</v>
      </c>
      <c r="L213" s="39" t="str">
        <f>Division!CC215</f>
        <v>assoc
small</v>
      </c>
      <c r="M213" s="39" t="str">
        <f>Division!CH215</f>
        <v>women
small</v>
      </c>
      <c r="N213" s="39" t="str">
        <f>Division!CM215</f>
        <v>white
small</v>
      </c>
      <c r="P213" s="13" t="s">
        <v>421</v>
      </c>
      <c r="Q213" s="13" t="s">
        <v>422</v>
      </c>
      <c r="R213" s="39" t="str">
        <f>Division!CR215</f>
        <v>-
small</v>
      </c>
      <c r="S213" s="39" t="str">
        <f>Division!CW215</f>
        <v xml:space="preserve">
</v>
      </c>
      <c r="T213" s="39" t="str">
        <f>Division!DB215</f>
        <v>N&lt;5
N&lt;5</v>
      </c>
      <c r="U213" s="39" t="str">
        <f>Division!DG215</f>
        <v>-
large</v>
      </c>
      <c r="V213" s="39" t="str">
        <f>Division!DL215</f>
        <v>N&lt;5
N&lt;5</v>
      </c>
      <c r="W213" s="39" t="str">
        <f>Division!DQ215</f>
        <v>-
small</v>
      </c>
      <c r="X213" s="39" t="str">
        <f>Division!DV215</f>
        <v>-
moderate</v>
      </c>
      <c r="Y213" s="39" t="str">
        <f>Division!EA215</f>
        <v xml:space="preserve">
</v>
      </c>
      <c r="Z213" s="39" t="str">
        <f>Division!EF215</f>
        <v>-
small</v>
      </c>
      <c r="AA213" s="39" t="str">
        <f>Division!EK215</f>
        <v>-
moderate</v>
      </c>
    </row>
    <row r="214" spans="1:27" ht="13.5" customHeight="1" x14ac:dyDescent="0.25">
      <c r="A214" s="13" t="s">
        <v>423</v>
      </c>
      <c r="B214" s="13" t="s">
        <v>424</v>
      </c>
      <c r="C214" s="24">
        <f t="shared" si="7"/>
        <v>-0.17746228926353166</v>
      </c>
      <c r="D214" s="4">
        <f>Division!C216</f>
        <v>3.77</v>
      </c>
      <c r="E214" s="4">
        <f>Division!D216</f>
        <v>1.306</v>
      </c>
      <c r="F214" s="4">
        <f>Division!F216</f>
        <v>3.97</v>
      </c>
      <c r="G214" s="4">
        <f>Division!G216</f>
        <v>1.127</v>
      </c>
      <c r="H214" s="62">
        <f t="shared" si="6"/>
        <v>-0.17746228926353166</v>
      </c>
      <c r="I214" s="62"/>
      <c r="J214" s="39" t="str">
        <f>Division!BS216</f>
        <v>N&lt;5
N&lt;5</v>
      </c>
      <c r="K214" s="39" t="str">
        <f>Division!BX216</f>
        <v xml:space="preserve">
</v>
      </c>
      <c r="L214" s="39" t="str">
        <f>Division!CC216</f>
        <v>full
small</v>
      </c>
      <c r="M214" s="39" t="str">
        <f>Division!CH216</f>
        <v xml:space="preserve">
</v>
      </c>
      <c r="N214" s="39" t="str">
        <f>Division!CM216</f>
        <v>foc
moderate</v>
      </c>
      <c r="P214" s="13" t="s">
        <v>423</v>
      </c>
      <c r="Q214" s="13" t="s">
        <v>424</v>
      </c>
      <c r="R214" s="39" t="str">
        <f>Division!CR216</f>
        <v>+
small</v>
      </c>
      <c r="S214" s="39" t="str">
        <f>Division!CW216</f>
        <v>+
moderate</v>
      </c>
      <c r="T214" s="39" t="str">
        <f>Division!DB216</f>
        <v>N&lt;5
N&lt;5</v>
      </c>
      <c r="U214" s="39" t="str">
        <f>Division!DG216</f>
        <v xml:space="preserve">
</v>
      </c>
      <c r="V214" s="39" t="str">
        <f>Division!DL216</f>
        <v>N&lt;5
N&lt;5</v>
      </c>
      <c r="W214" s="39" t="str">
        <f>Division!DQ216</f>
        <v>+
large</v>
      </c>
      <c r="X214" s="39" t="str">
        <f>Division!DV216</f>
        <v>+
large</v>
      </c>
      <c r="Y214" s="39" t="str">
        <f>Division!EA216</f>
        <v>-
small</v>
      </c>
      <c r="Z214" s="39" t="str">
        <f>Division!EF216</f>
        <v>+
small</v>
      </c>
      <c r="AA214" s="39" t="str">
        <f>Division!EK216</f>
        <v>+
small</v>
      </c>
    </row>
    <row r="215" spans="1:27" ht="13.5" customHeight="1" x14ac:dyDescent="0.25">
      <c r="A215" s="13" t="s">
        <v>425</v>
      </c>
      <c r="B215" s="13" t="s">
        <v>426</v>
      </c>
      <c r="C215" s="24">
        <f t="shared" si="7"/>
        <v>0.16897081413210427</v>
      </c>
      <c r="D215" s="4">
        <f>Division!C217</f>
        <v>3.63</v>
      </c>
      <c r="E215" s="4">
        <f>Division!D217</f>
        <v>1.157</v>
      </c>
      <c r="F215" s="4">
        <f>Division!F217</f>
        <v>3.41</v>
      </c>
      <c r="G215" s="4">
        <f>Division!G217</f>
        <v>1.302</v>
      </c>
      <c r="H215" s="62">
        <f t="shared" si="6"/>
        <v>0.16897081413210427</v>
      </c>
      <c r="I215" s="62"/>
      <c r="J215" s="39" t="str">
        <f>Division!BS217</f>
        <v>N&lt;5
N&lt;5</v>
      </c>
      <c r="K215" s="39" t="str">
        <f>Division!BX217</f>
        <v>tenured
small</v>
      </c>
      <c r="L215" s="39" t="str">
        <f>Division!CC217</f>
        <v>assoc
small</v>
      </c>
      <c r="M215" s="39" t="str">
        <f>Division!CH217</f>
        <v>men
moderate</v>
      </c>
      <c r="N215" s="39" t="str">
        <f>Division!CM217</f>
        <v xml:space="preserve">
</v>
      </c>
      <c r="P215" s="13" t="s">
        <v>425</v>
      </c>
      <c r="Q215" s="13" t="s">
        <v>426</v>
      </c>
      <c r="R215" s="39" t="str">
        <f>Division!CR217</f>
        <v>+
small</v>
      </c>
      <c r="S215" s="39" t="str">
        <f>Division!CW217</f>
        <v>+
large</v>
      </c>
      <c r="T215" s="39" t="str">
        <f>Division!DB217</f>
        <v>N&lt;5
N&lt;5</v>
      </c>
      <c r="U215" s="39" t="str">
        <f>Division!DG217</f>
        <v xml:space="preserve">
</v>
      </c>
      <c r="V215" s="39" t="str">
        <f>Division!DL217</f>
        <v>N&lt;5
N&lt;5</v>
      </c>
      <c r="W215" s="39" t="str">
        <f>Division!DQ217</f>
        <v>+
moderate</v>
      </c>
      <c r="X215" s="39" t="str">
        <f>Division!DV217</f>
        <v>+
large</v>
      </c>
      <c r="Y215" s="39" t="str">
        <f>Division!EA217</f>
        <v>-
small</v>
      </c>
      <c r="Z215" s="39" t="str">
        <f>Division!EF217</f>
        <v>+
small</v>
      </c>
      <c r="AA215" s="39" t="str">
        <f>Division!EK217</f>
        <v xml:space="preserve">
</v>
      </c>
    </row>
    <row r="216" spans="1:27" ht="13.5" customHeight="1" x14ac:dyDescent="0.25">
      <c r="A216" s="13" t="s">
        <v>427</v>
      </c>
      <c r="B216" s="13" t="s">
        <v>428</v>
      </c>
      <c r="C216" s="24">
        <f t="shared" si="7"/>
        <v>6.7283431455004261E-2</v>
      </c>
      <c r="D216" s="4">
        <f>Division!C218</f>
        <v>3.72</v>
      </c>
      <c r="E216" s="4">
        <f>Division!D218</f>
        <v>0.90200000000000002</v>
      </c>
      <c r="F216" s="4">
        <f>Division!F218</f>
        <v>3.64</v>
      </c>
      <c r="G216" s="4">
        <f>Division!G218</f>
        <v>1.1890000000000001</v>
      </c>
      <c r="H216" s="62" t="str">
        <f t="shared" si="6"/>
        <v/>
      </c>
      <c r="I216" s="62"/>
      <c r="J216" s="39" t="str">
        <f>Division!BS218</f>
        <v>N&lt;5
N&lt;5</v>
      </c>
      <c r="K216" s="39" t="str">
        <f>Division!BX218</f>
        <v>tenured
moderate</v>
      </c>
      <c r="L216" s="39" t="str">
        <f>Division!CC218</f>
        <v xml:space="preserve">
</v>
      </c>
      <c r="M216" s="39" t="str">
        <f>Division!CH218</f>
        <v>men
moderate</v>
      </c>
      <c r="N216" s="39" t="str">
        <f>Division!CM218</f>
        <v>white
moderate</v>
      </c>
      <c r="P216" s="13" t="s">
        <v>427</v>
      </c>
      <c r="Q216" s="13" t="s">
        <v>428</v>
      </c>
      <c r="R216" s="39" t="str">
        <f>Division!CR218</f>
        <v xml:space="preserve">
</v>
      </c>
      <c r="S216" s="39" t="str">
        <f>Division!CW218</f>
        <v>+
moderate</v>
      </c>
      <c r="T216" s="39" t="str">
        <f>Division!DB218</f>
        <v>N&lt;5
N&lt;5</v>
      </c>
      <c r="U216" s="39" t="str">
        <f>Division!DG218</f>
        <v>-
small</v>
      </c>
      <c r="V216" s="39" t="str">
        <f>Division!DL218</f>
        <v>N&lt;5
N&lt;5</v>
      </c>
      <c r="W216" s="39" t="str">
        <f>Division!DQ218</f>
        <v>+
large</v>
      </c>
      <c r="X216" s="39" t="str">
        <f>Division!DV218</f>
        <v>+
moderate</v>
      </c>
      <c r="Y216" s="39" t="str">
        <f>Division!EA218</f>
        <v xml:space="preserve">
</v>
      </c>
      <c r="Z216" s="39" t="str">
        <f>Division!EF218</f>
        <v>+
small</v>
      </c>
      <c r="AA216" s="39" t="str">
        <f>Division!EK218</f>
        <v>-
small</v>
      </c>
    </row>
    <row r="217" spans="1:27" ht="13.5" customHeight="1" x14ac:dyDescent="0.25">
      <c r="A217" s="13" t="s">
        <v>429</v>
      </c>
      <c r="B217" s="13" t="s">
        <v>430</v>
      </c>
      <c r="C217" s="24">
        <f t="shared" si="7"/>
        <v>0.13973799126637568</v>
      </c>
      <c r="D217" s="4">
        <f>Division!C219</f>
        <v>3.49</v>
      </c>
      <c r="E217" s="4">
        <f>Division!D219</f>
        <v>1.1200000000000001</v>
      </c>
      <c r="F217" s="4">
        <f>Division!F219</f>
        <v>3.33</v>
      </c>
      <c r="G217" s="4">
        <f>Division!G219</f>
        <v>1.145</v>
      </c>
      <c r="H217" s="62">
        <f t="shared" si="6"/>
        <v>0.13973799126637568</v>
      </c>
      <c r="I217" s="62"/>
      <c r="J217" s="39" t="str">
        <f>Division!BS219</f>
        <v>N&lt;5
N&lt;5</v>
      </c>
      <c r="K217" s="39" t="str">
        <f>Division!BX219</f>
        <v>tenured
large</v>
      </c>
      <c r="L217" s="39" t="str">
        <f>Division!CC219</f>
        <v>assoc
small</v>
      </c>
      <c r="M217" s="39" t="str">
        <f>Division!CH219</f>
        <v>men
moderate</v>
      </c>
      <c r="N217" s="39" t="str">
        <f>Division!CM219</f>
        <v>white
small</v>
      </c>
      <c r="P217" s="13" t="s">
        <v>429</v>
      </c>
      <c r="Q217" s="13" t="s">
        <v>430</v>
      </c>
      <c r="R217" s="39" t="str">
        <f>Division!CR219</f>
        <v>+
moderate</v>
      </c>
      <c r="S217" s="39" t="str">
        <f>Division!CW219</f>
        <v>+
large</v>
      </c>
      <c r="T217" s="39" t="str">
        <f>Division!DB219</f>
        <v>N&lt;5
N&lt;5</v>
      </c>
      <c r="U217" s="39" t="str">
        <f>Division!DG219</f>
        <v xml:space="preserve">
</v>
      </c>
      <c r="V217" s="39" t="str">
        <f>Division!DL219</f>
        <v>N&lt;5
N&lt;5</v>
      </c>
      <c r="W217" s="39" t="str">
        <f>Division!DQ219</f>
        <v>+
large</v>
      </c>
      <c r="X217" s="39" t="str">
        <f>Division!DV219</f>
        <v>+
large</v>
      </c>
      <c r="Y217" s="39" t="str">
        <f>Division!EA219</f>
        <v>+
small</v>
      </c>
      <c r="Z217" s="39" t="str">
        <f>Division!EF219</f>
        <v>+
large</v>
      </c>
      <c r="AA217" s="39" t="str">
        <f>Division!EK219</f>
        <v xml:space="preserve">
</v>
      </c>
    </row>
  </sheetData>
  <sheetProtection algorithmName="SHA-512" hashValue="1sa2jkMWQY5syLp7SX0CmRkJGFkMDFXx2OYhcu2gSVYmA8vd/QzTCK0hbzUNIT3m9bliNvla4ypANjJ5PD8zCQ==" saltValue="v8k1KPja/7UAICgWnoPgTw==" spinCount="100000" sheet="1" objects="1" scenarios="1"/>
  <mergeCells count="220">
    <mergeCell ref="H215:I215"/>
    <mergeCell ref="H216:I216"/>
    <mergeCell ref="H217:I217"/>
    <mergeCell ref="R2:AA2"/>
    <mergeCell ref="D2:E2"/>
    <mergeCell ref="F2:G2"/>
    <mergeCell ref="H209:I209"/>
    <mergeCell ref="H210:I210"/>
    <mergeCell ref="H211:I211"/>
    <mergeCell ref="H212:I212"/>
    <mergeCell ref="H213:I213"/>
    <mergeCell ref="H214:I214"/>
    <mergeCell ref="H203:I203"/>
    <mergeCell ref="H204:I204"/>
    <mergeCell ref="H205:I205"/>
    <mergeCell ref="H206:I206"/>
    <mergeCell ref="H207:I207"/>
    <mergeCell ref="H208:I208"/>
    <mergeCell ref="H197:I197"/>
    <mergeCell ref="H198:I198"/>
    <mergeCell ref="H199:I199"/>
    <mergeCell ref="H200:I200"/>
    <mergeCell ref="H201:I201"/>
    <mergeCell ref="H202:I202"/>
    <mergeCell ref="H191:I191"/>
    <mergeCell ref="H192:I192"/>
    <mergeCell ref="H193:I193"/>
    <mergeCell ref="H194:I194"/>
    <mergeCell ref="H195:I195"/>
    <mergeCell ref="H196:I196"/>
    <mergeCell ref="H185:I185"/>
    <mergeCell ref="H186:I186"/>
    <mergeCell ref="H187:I187"/>
    <mergeCell ref="H188:I188"/>
    <mergeCell ref="H189:I189"/>
    <mergeCell ref="H190:I190"/>
    <mergeCell ref="H179:I179"/>
    <mergeCell ref="H180:I180"/>
    <mergeCell ref="H181:I181"/>
    <mergeCell ref="H182:I182"/>
    <mergeCell ref="H183:I183"/>
    <mergeCell ref="H184:I184"/>
    <mergeCell ref="H173:I173"/>
    <mergeCell ref="H174:I174"/>
    <mergeCell ref="H175:I175"/>
    <mergeCell ref="H176:I176"/>
    <mergeCell ref="H177:I177"/>
    <mergeCell ref="H178:I178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42:I142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17:I17"/>
    <mergeCell ref="H18:I18"/>
    <mergeCell ref="H19:I19"/>
    <mergeCell ref="H20:I20"/>
    <mergeCell ref="H21:I21"/>
    <mergeCell ref="H22:I22"/>
    <mergeCell ref="H16:I16"/>
    <mergeCell ref="H5:I5"/>
    <mergeCell ref="H6:I6"/>
    <mergeCell ref="H7:I7"/>
    <mergeCell ref="H8:I8"/>
    <mergeCell ref="H9:I9"/>
    <mergeCell ref="H10:I10"/>
    <mergeCell ref="H23:I23"/>
    <mergeCell ref="H24:I24"/>
    <mergeCell ref="D1:G1"/>
    <mergeCell ref="H2:I2"/>
    <mergeCell ref="J2:N2"/>
    <mergeCell ref="H4:I4"/>
    <mergeCell ref="H11:I11"/>
    <mergeCell ref="H12:I12"/>
    <mergeCell ref="H13:I13"/>
    <mergeCell ref="H14:I14"/>
    <mergeCell ref="H15:I15"/>
  </mergeCells>
  <conditionalFormatting sqref="A4:H217 J4:XFD217">
    <cfRule type="expression" priority="13">
      <formula>MOD(ROW(),2)=0</formula>
    </cfRule>
  </conditionalFormatting>
  <conditionalFormatting sqref="H4:I217">
    <cfRule type="dataBar" priority="11">
      <dataBar showValue="0">
        <cfvo type="num" val="-1"/>
        <cfvo type="num" val="1"/>
        <color theme="9"/>
      </dataBar>
      <extLst>
        <ext xmlns:x14="http://schemas.microsoft.com/office/spreadsheetml/2009/9/main" uri="{B025F937-C7B1-47D3-B67F-A62EFF666E3E}">
          <x14:id>{0A0B66F7-B1B8-492A-A778-8A3E5DDD5935}</x14:id>
        </ext>
      </extLst>
    </cfRule>
  </conditionalFormatting>
  <conditionalFormatting sqref="J4:N217">
    <cfRule type="containsText" dxfId="11" priority="7" operator="containsText" text="small">
      <formula>NOT(ISERROR(SEARCH("small",J4)))</formula>
    </cfRule>
    <cfRule type="containsText" dxfId="10" priority="8" operator="containsText" text="moderate">
      <formula>NOT(ISERROR(SEARCH("moderate",J4)))</formula>
    </cfRule>
    <cfRule type="containsText" dxfId="9" priority="9" operator="containsText" text="large">
      <formula>NOT(ISERROR(SEARCH("large",J4)))</formula>
    </cfRule>
    <cfRule type="containsText" dxfId="8" priority="10" operator="containsText" text="N&lt;5">
      <formula>NOT(ISERROR(SEARCH("N&lt;5",J4)))</formula>
    </cfRule>
  </conditionalFormatting>
  <conditionalFormatting sqref="J4:XFD217 A4:H217">
    <cfRule type="expression" dxfId="7" priority="12">
      <formula>MOD(ROW(),2)=0</formula>
    </cfRule>
  </conditionalFormatting>
  <conditionalFormatting sqref="P4:Q217">
    <cfRule type="expression" dxfId="6" priority="6">
      <formula>MOD(ROW(),2)=0</formula>
    </cfRule>
  </conditionalFormatting>
  <conditionalFormatting sqref="R4:AA217">
    <cfRule type="containsText" dxfId="5" priority="2" operator="containsText" text="small">
      <formula>NOT(ISERROR(SEARCH("small",R4)))</formula>
    </cfRule>
    <cfRule type="containsText" dxfId="4" priority="3" operator="containsText" text="moderate">
      <formula>NOT(ISERROR(SEARCH("moderate",R4)))</formula>
    </cfRule>
    <cfRule type="containsText" dxfId="3" priority="4" operator="containsText" text="large">
      <formula>NOT(ISERROR(SEARCH("large",R4)))</formula>
    </cfRule>
    <cfRule type="containsText" dxfId="2" priority="5" operator="containsText" text="N&lt;5">
      <formula>NOT(ISERROR(SEARCH("N&lt;5",R4)))</formula>
    </cfRule>
  </conditionalFormatting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0B66F7-B1B8-492A-A778-8A3E5DDD593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H4:I217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C237-9C4D-4F9D-AC86-6441B5D5F860}">
  <dimension ref="A1:EK219"/>
  <sheetViews>
    <sheetView topLeftCell="A69" workbookViewId="0">
      <selection activeCell="O26" sqref="O26"/>
    </sheetView>
  </sheetViews>
  <sheetFormatPr defaultRowHeight="11.5" x14ac:dyDescent="0.35"/>
  <cols>
    <col min="1" max="1" width="8.7265625" style="2"/>
    <col min="2" max="2" width="48.7265625" style="2" customWidth="1"/>
    <col min="3" max="65" width="8.7265625" style="3"/>
    <col min="66" max="70" width="0" style="3" hidden="1" customWidth="1"/>
    <col min="71" max="71" width="13.453125" style="3" hidden="1" customWidth="1"/>
    <col min="72" max="95" width="0" style="3" hidden="1" customWidth="1"/>
    <col min="96" max="96" width="9.54296875" style="3" hidden="1" customWidth="1"/>
    <col min="97" max="100" width="0" style="3" hidden="1" customWidth="1"/>
    <col min="101" max="101" width="11.54296875" style="3" hidden="1" customWidth="1"/>
    <col min="102" max="105" width="0" style="3" hidden="1" customWidth="1"/>
    <col min="106" max="106" width="11.81640625" style="3" hidden="1" customWidth="1"/>
    <col min="107" max="110" width="0" style="3" hidden="1" customWidth="1"/>
    <col min="111" max="111" width="11.54296875" style="3" hidden="1" customWidth="1"/>
    <col min="112" max="141" width="0" style="3" hidden="1" customWidth="1"/>
    <col min="142" max="16384" width="8.7265625" style="3"/>
  </cols>
  <sheetData>
    <row r="1" spans="1:141" x14ac:dyDescent="0.35">
      <c r="C1" s="71" t="s">
        <v>450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</row>
    <row r="2" spans="1:141" x14ac:dyDescent="0.35">
      <c r="C2" s="72">
        <v>2023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>
        <v>2019</v>
      </c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</row>
    <row r="3" spans="1:141" ht="14.5" customHeight="1" x14ac:dyDescent="0.35">
      <c r="C3" s="72" t="s">
        <v>14</v>
      </c>
      <c r="D3" s="72"/>
      <c r="E3" s="72"/>
      <c r="F3" s="72"/>
      <c r="G3" s="72"/>
      <c r="H3" s="72"/>
      <c r="I3" s="72" t="s">
        <v>15</v>
      </c>
      <c r="J3" s="72"/>
      <c r="K3" s="72"/>
      <c r="L3" s="72"/>
      <c r="M3" s="72"/>
      <c r="N3" s="72"/>
      <c r="O3" s="72"/>
      <c r="P3" s="72"/>
      <c r="Q3" s="72"/>
      <c r="R3" s="72" t="s">
        <v>16</v>
      </c>
      <c r="S3" s="72"/>
      <c r="T3" s="72"/>
      <c r="U3" s="72"/>
      <c r="V3" s="72"/>
      <c r="W3" s="72"/>
      <c r="X3" s="72" t="s">
        <v>17</v>
      </c>
      <c r="Y3" s="72"/>
      <c r="Z3" s="72"/>
      <c r="AA3" s="72"/>
      <c r="AB3" s="72"/>
      <c r="AC3" s="72"/>
      <c r="AD3" s="72" t="s">
        <v>18</v>
      </c>
      <c r="AE3" s="72"/>
      <c r="AF3" s="72"/>
      <c r="AG3" s="72"/>
      <c r="AH3" s="72"/>
      <c r="AI3" s="72"/>
      <c r="AJ3" s="74" t="s">
        <v>14</v>
      </c>
      <c r="AK3" s="74"/>
      <c r="AL3" s="74"/>
      <c r="AM3" s="75" t="s">
        <v>19</v>
      </c>
      <c r="AN3" s="75"/>
      <c r="AO3" s="75"/>
      <c r="AP3" s="75"/>
      <c r="AQ3" s="75"/>
      <c r="AR3" s="75"/>
      <c r="AS3" s="75"/>
      <c r="AT3" s="75"/>
      <c r="AU3" s="75"/>
      <c r="AV3" s="75" t="s">
        <v>16</v>
      </c>
      <c r="AW3" s="75"/>
      <c r="AX3" s="75"/>
      <c r="AY3" s="75"/>
      <c r="AZ3" s="75"/>
      <c r="BA3" s="75"/>
      <c r="BB3" s="75" t="s">
        <v>17</v>
      </c>
      <c r="BC3" s="75"/>
      <c r="BD3" s="75"/>
      <c r="BE3" s="75"/>
      <c r="BF3" s="75"/>
      <c r="BG3" s="75"/>
      <c r="BH3" s="75" t="s">
        <v>18</v>
      </c>
      <c r="BI3" s="75"/>
      <c r="BJ3" s="75"/>
      <c r="BK3" s="75"/>
      <c r="BL3" s="75"/>
      <c r="BM3" s="75"/>
    </row>
    <row r="4" spans="1:141" x14ac:dyDescent="0.35">
      <c r="C4" s="72" t="s">
        <v>20</v>
      </c>
      <c r="D4" s="72"/>
      <c r="E4" s="72"/>
      <c r="F4" s="72" t="s">
        <v>21</v>
      </c>
      <c r="G4" s="72"/>
      <c r="H4" s="72"/>
      <c r="I4" s="72" t="s">
        <v>1</v>
      </c>
      <c r="J4" s="72"/>
      <c r="K4" s="72"/>
      <c r="L4" s="72" t="s">
        <v>2</v>
      </c>
      <c r="M4" s="72"/>
      <c r="N4" s="72"/>
      <c r="O4" s="72" t="s">
        <v>22</v>
      </c>
      <c r="P4" s="72"/>
      <c r="Q4" s="72"/>
      <c r="R4" s="72" t="s">
        <v>4</v>
      </c>
      <c r="S4" s="72"/>
      <c r="T4" s="72"/>
      <c r="U4" s="72" t="s">
        <v>5</v>
      </c>
      <c r="V4" s="72"/>
      <c r="W4" s="72"/>
      <c r="X4" s="72" t="s">
        <v>6</v>
      </c>
      <c r="Y4" s="72"/>
      <c r="Z4" s="72"/>
      <c r="AA4" s="72" t="s">
        <v>7</v>
      </c>
      <c r="AB4" s="72"/>
      <c r="AC4" s="72"/>
      <c r="AD4" s="72" t="s">
        <v>8</v>
      </c>
      <c r="AE4" s="72"/>
      <c r="AF4" s="72"/>
      <c r="AG4" s="72" t="s">
        <v>23</v>
      </c>
      <c r="AH4" s="72"/>
      <c r="AI4" s="72"/>
      <c r="AJ4" s="75"/>
      <c r="AK4" s="75"/>
      <c r="AL4" s="75"/>
      <c r="AM4" s="75" t="s">
        <v>1</v>
      </c>
      <c r="AN4" s="75"/>
      <c r="AO4" s="75"/>
      <c r="AP4" s="75" t="s">
        <v>2</v>
      </c>
      <c r="AQ4" s="75"/>
      <c r="AR4" s="75"/>
      <c r="AS4" s="75" t="s">
        <v>22</v>
      </c>
      <c r="AT4" s="75"/>
      <c r="AU4" s="75"/>
      <c r="AV4" s="75" t="s">
        <v>4</v>
      </c>
      <c r="AW4" s="75"/>
      <c r="AX4" s="75"/>
      <c r="AY4" s="75" t="s">
        <v>5</v>
      </c>
      <c r="AZ4" s="75"/>
      <c r="BA4" s="75"/>
      <c r="BB4" s="75" t="s">
        <v>6</v>
      </c>
      <c r="BC4" s="75"/>
      <c r="BD4" s="75"/>
      <c r="BE4" s="75" t="s">
        <v>7</v>
      </c>
      <c r="BF4" s="75"/>
      <c r="BG4" s="75"/>
      <c r="BH4" s="75" t="s">
        <v>8</v>
      </c>
      <c r="BI4" s="75"/>
      <c r="BJ4" s="75"/>
      <c r="BK4" s="75" t="s">
        <v>23</v>
      </c>
      <c r="BL4" s="75"/>
      <c r="BM4" s="75"/>
    </row>
    <row r="5" spans="1:141" x14ac:dyDescent="0.35">
      <c r="C5" s="3" t="s">
        <v>24</v>
      </c>
      <c r="D5" s="3" t="s">
        <v>25</v>
      </c>
      <c r="E5" s="3" t="s">
        <v>26</v>
      </c>
      <c r="F5" s="3" t="s">
        <v>24</v>
      </c>
      <c r="G5" s="3" t="s">
        <v>25</v>
      </c>
      <c r="H5" s="3" t="s">
        <v>26</v>
      </c>
      <c r="I5" s="3" t="s">
        <v>24</v>
      </c>
      <c r="J5" s="3" t="s">
        <v>25</v>
      </c>
      <c r="K5" s="3" t="s">
        <v>26</v>
      </c>
      <c r="L5" s="3" t="s">
        <v>24</v>
      </c>
      <c r="M5" s="3" t="s">
        <v>25</v>
      </c>
      <c r="N5" s="3" t="s">
        <v>26</v>
      </c>
      <c r="O5" s="3" t="s">
        <v>24</v>
      </c>
      <c r="P5" s="3" t="s">
        <v>25</v>
      </c>
      <c r="Q5" s="3" t="s">
        <v>26</v>
      </c>
      <c r="R5" s="3" t="s">
        <v>24</v>
      </c>
      <c r="S5" s="3" t="s">
        <v>25</v>
      </c>
      <c r="T5" s="3" t="s">
        <v>26</v>
      </c>
      <c r="U5" s="3" t="s">
        <v>24</v>
      </c>
      <c r="V5" s="3" t="s">
        <v>25</v>
      </c>
      <c r="W5" s="3" t="s">
        <v>26</v>
      </c>
      <c r="X5" s="3" t="s">
        <v>24</v>
      </c>
      <c r="Y5" s="3" t="s">
        <v>25</v>
      </c>
      <c r="Z5" s="3" t="s">
        <v>26</v>
      </c>
      <c r="AA5" s="3" t="s">
        <v>24</v>
      </c>
      <c r="AB5" s="3" t="s">
        <v>25</v>
      </c>
      <c r="AC5" s="3" t="s">
        <v>26</v>
      </c>
      <c r="AD5" s="3" t="s">
        <v>24</v>
      </c>
      <c r="AE5" s="3" t="s">
        <v>25</v>
      </c>
      <c r="AF5" s="3" t="s">
        <v>26</v>
      </c>
      <c r="AG5" s="3" t="s">
        <v>24</v>
      </c>
      <c r="AH5" s="3" t="s">
        <v>25</v>
      </c>
      <c r="AI5" s="3" t="s">
        <v>26</v>
      </c>
      <c r="AJ5" s="5" t="s">
        <v>24</v>
      </c>
      <c r="AK5" s="5" t="s">
        <v>25</v>
      </c>
      <c r="AL5" s="6" t="s">
        <v>26</v>
      </c>
      <c r="AM5" s="7" t="s">
        <v>24</v>
      </c>
      <c r="AN5" s="7" t="s">
        <v>25</v>
      </c>
      <c r="AO5" s="7" t="s">
        <v>26</v>
      </c>
      <c r="AP5" s="7" t="s">
        <v>24</v>
      </c>
      <c r="AQ5" s="7" t="s">
        <v>25</v>
      </c>
      <c r="AR5" s="7" t="s">
        <v>26</v>
      </c>
      <c r="AS5" s="7" t="s">
        <v>24</v>
      </c>
      <c r="AT5" s="7" t="s">
        <v>25</v>
      </c>
      <c r="AU5" s="7" t="s">
        <v>26</v>
      </c>
      <c r="AV5" s="7" t="s">
        <v>24</v>
      </c>
      <c r="AW5" s="7" t="s">
        <v>25</v>
      </c>
      <c r="AX5" s="7" t="s">
        <v>26</v>
      </c>
      <c r="AY5" s="7" t="s">
        <v>24</v>
      </c>
      <c r="AZ5" s="7" t="s">
        <v>25</v>
      </c>
      <c r="BA5" s="7" t="s">
        <v>26</v>
      </c>
      <c r="BB5" s="7" t="s">
        <v>24</v>
      </c>
      <c r="BC5" s="7" t="s">
        <v>25</v>
      </c>
      <c r="BD5" s="7" t="s">
        <v>26</v>
      </c>
      <c r="BE5" s="7" t="s">
        <v>24</v>
      </c>
      <c r="BF5" s="7" t="s">
        <v>25</v>
      </c>
      <c r="BG5" s="7" t="s">
        <v>26</v>
      </c>
      <c r="BH5" s="7" t="s">
        <v>24</v>
      </c>
      <c r="BI5" s="7" t="s">
        <v>25</v>
      </c>
      <c r="BJ5" s="7" t="s">
        <v>26</v>
      </c>
      <c r="BK5" s="7" t="s">
        <v>24</v>
      </c>
      <c r="BL5" s="7" t="s">
        <v>25</v>
      </c>
      <c r="BM5" s="7" t="s">
        <v>26</v>
      </c>
      <c r="BO5" s="72" t="s">
        <v>436</v>
      </c>
      <c r="BP5" s="72"/>
      <c r="BQ5" s="72"/>
      <c r="BR5" s="72"/>
      <c r="BS5" s="72"/>
      <c r="BT5" s="72" t="s">
        <v>437</v>
      </c>
      <c r="BU5" s="72"/>
      <c r="BV5" s="72"/>
      <c r="BW5" s="72"/>
      <c r="BX5" s="72"/>
      <c r="BY5" s="72" t="s">
        <v>438</v>
      </c>
      <c r="BZ5" s="72"/>
      <c r="CA5" s="72"/>
      <c r="CB5" s="72"/>
      <c r="CC5" s="72"/>
      <c r="CD5" s="72" t="s">
        <v>439</v>
      </c>
      <c r="CE5" s="72"/>
      <c r="CF5" s="72"/>
      <c r="CG5" s="72"/>
      <c r="CH5" s="72"/>
      <c r="CI5" s="72" t="s">
        <v>440</v>
      </c>
      <c r="CJ5" s="72"/>
      <c r="CK5" s="72"/>
      <c r="CL5" s="72"/>
      <c r="CM5" s="72"/>
      <c r="CN5" s="72" t="s">
        <v>0</v>
      </c>
      <c r="CO5" s="72"/>
      <c r="CP5" s="72"/>
      <c r="CQ5" s="72"/>
      <c r="CR5" s="72"/>
      <c r="CS5" s="72" t="s">
        <v>1</v>
      </c>
      <c r="CT5" s="72"/>
      <c r="CU5" s="72"/>
      <c r="CV5" s="72"/>
      <c r="CW5" s="72"/>
      <c r="CX5" s="72" t="s">
        <v>2</v>
      </c>
      <c r="CY5" s="72"/>
      <c r="CZ5" s="72"/>
      <c r="DA5" s="72"/>
      <c r="DB5" s="72"/>
      <c r="DC5" s="72" t="s">
        <v>3</v>
      </c>
      <c r="DD5" s="72"/>
      <c r="DE5" s="72"/>
      <c r="DF5" s="72"/>
      <c r="DG5" s="72"/>
      <c r="DH5" s="72" t="s">
        <v>4</v>
      </c>
      <c r="DI5" s="72"/>
      <c r="DJ5" s="72"/>
      <c r="DK5" s="72"/>
      <c r="DL5" s="72"/>
      <c r="DM5" s="72" t="s">
        <v>5</v>
      </c>
      <c r="DN5" s="72"/>
      <c r="DO5" s="72"/>
      <c r="DP5" s="72"/>
      <c r="DQ5" s="72"/>
      <c r="DR5" s="72" t="s">
        <v>6</v>
      </c>
      <c r="DS5" s="72"/>
      <c r="DT5" s="72"/>
      <c r="DU5" s="72"/>
      <c r="DV5" s="72"/>
      <c r="DW5" s="72" t="s">
        <v>7</v>
      </c>
      <c r="DX5" s="72"/>
      <c r="DY5" s="72"/>
      <c r="DZ5" s="72"/>
      <c r="EA5" s="72"/>
      <c r="EB5" s="72" t="s">
        <v>8</v>
      </c>
      <c r="EC5" s="72"/>
      <c r="ED5" s="72"/>
      <c r="EE5" s="72"/>
      <c r="EF5" s="72"/>
      <c r="EG5" s="72" t="s">
        <v>9</v>
      </c>
      <c r="EH5" s="72"/>
      <c r="EI5" s="72"/>
      <c r="EJ5" s="72"/>
      <c r="EK5" s="72"/>
    </row>
    <row r="6" spans="1:141" x14ac:dyDescent="0.35">
      <c r="A6" s="8"/>
      <c r="B6" s="9" t="s">
        <v>27</v>
      </c>
      <c r="C6" s="10">
        <v>2.8997999999999999</v>
      </c>
      <c r="D6" s="10">
        <v>0.91200999999999999</v>
      </c>
      <c r="E6" s="11">
        <v>39</v>
      </c>
      <c r="F6" s="10">
        <v>2.8921000000000001</v>
      </c>
      <c r="G6" s="10">
        <v>0.81735000000000002</v>
      </c>
      <c r="H6" s="11">
        <v>355</v>
      </c>
      <c r="I6" s="10">
        <v>2.7054</v>
      </c>
      <c r="J6" s="10">
        <v>0.86294000000000004</v>
      </c>
      <c r="K6" s="11">
        <v>21</v>
      </c>
      <c r="L6" s="10" t="s">
        <v>30</v>
      </c>
      <c r="M6" s="10" t="s">
        <v>30</v>
      </c>
      <c r="N6" s="11" t="s">
        <v>30</v>
      </c>
      <c r="O6" s="10">
        <v>2.9401000000000002</v>
      </c>
      <c r="P6" s="10">
        <v>0.85867000000000004</v>
      </c>
      <c r="Q6" s="11">
        <v>14</v>
      </c>
      <c r="R6" s="10">
        <v>2.5644999999999998</v>
      </c>
      <c r="S6" s="10">
        <v>0.98238000000000003</v>
      </c>
      <c r="T6" s="11">
        <v>5</v>
      </c>
      <c r="U6" s="10">
        <v>2.7845</v>
      </c>
      <c r="V6" s="10">
        <v>0.87039</v>
      </c>
      <c r="W6" s="11">
        <v>15</v>
      </c>
      <c r="X6" s="10">
        <v>2.9201999999999999</v>
      </c>
      <c r="Y6" s="10">
        <v>0.91786999999999996</v>
      </c>
      <c r="Z6" s="11">
        <v>18</v>
      </c>
      <c r="AA6" s="10">
        <v>2.8855</v>
      </c>
      <c r="AB6" s="10">
        <v>0.95328999999999997</v>
      </c>
      <c r="AC6" s="11">
        <v>20</v>
      </c>
      <c r="AD6" s="10">
        <v>2.9020999999999999</v>
      </c>
      <c r="AE6" s="10">
        <v>0.97626999999999997</v>
      </c>
      <c r="AF6" s="11">
        <v>33</v>
      </c>
      <c r="AG6" s="10">
        <v>2.8871000000000002</v>
      </c>
      <c r="AH6" s="10">
        <v>0.47044999999999998</v>
      </c>
      <c r="AI6" s="11">
        <v>6</v>
      </c>
      <c r="AJ6" s="11">
        <v>3.34</v>
      </c>
      <c r="AK6" s="11">
        <v>0.81</v>
      </c>
      <c r="AL6" s="11">
        <v>52</v>
      </c>
      <c r="AM6" s="11">
        <v>3.35</v>
      </c>
      <c r="AN6" s="11">
        <v>0.85</v>
      </c>
      <c r="AO6" s="11">
        <v>32</v>
      </c>
      <c r="AP6" s="11">
        <v>3.79</v>
      </c>
      <c r="AQ6" s="11">
        <v>0.33</v>
      </c>
      <c r="AR6" s="11">
        <v>5</v>
      </c>
      <c r="AS6" s="11">
        <v>3.17</v>
      </c>
      <c r="AT6" s="11">
        <v>0.83</v>
      </c>
      <c r="AU6" s="11">
        <v>15</v>
      </c>
      <c r="AV6" s="11">
        <v>3.6</v>
      </c>
      <c r="AW6" s="11">
        <v>0.81</v>
      </c>
      <c r="AX6" s="11">
        <v>14</v>
      </c>
      <c r="AY6" s="11">
        <v>3.18</v>
      </c>
      <c r="AZ6" s="11">
        <v>0.93</v>
      </c>
      <c r="BA6" s="11">
        <v>15</v>
      </c>
      <c r="BB6" s="11">
        <v>3.47</v>
      </c>
      <c r="BC6" s="11">
        <v>0.82</v>
      </c>
      <c r="BD6" s="11">
        <v>27</v>
      </c>
      <c r="BE6" s="11">
        <v>3.2</v>
      </c>
      <c r="BF6" s="11">
        <v>0.8</v>
      </c>
      <c r="BG6" s="11">
        <v>25</v>
      </c>
      <c r="BH6" s="11">
        <v>3.3</v>
      </c>
      <c r="BI6" s="11">
        <v>0.8</v>
      </c>
      <c r="BJ6" s="11">
        <v>42</v>
      </c>
      <c r="BK6" s="11">
        <v>3.52</v>
      </c>
      <c r="BL6" s="11">
        <v>0.89</v>
      </c>
      <c r="BM6" s="12">
        <v>10</v>
      </c>
      <c r="BO6" s="3" t="str">
        <f t="shared" ref="BO6:BO69" si="0">IF(I6="N&lt;5","N&lt;5",IF(L6="N&lt;5","N&lt;5",(I6-L6)/J6))</f>
        <v>N&lt;5</v>
      </c>
      <c r="BP6" s="3" t="str">
        <f>IF(BO6="N&lt;5","N&lt;5",IF(BO6&lt;-0.1,"tenured",IF(BO6&gt;0.1,"pre-ten","")))</f>
        <v>N&lt;5</v>
      </c>
      <c r="BQ6" s="3" t="str">
        <f>IF(BP6="N&lt;5","N&lt;5",(ABS(BO6)))</f>
        <v>N&lt;5</v>
      </c>
      <c r="BR6" s="3" t="str">
        <f>IF(BQ6="N&lt;5","N&lt;5",IF(AND(BQ6&gt;0.1,BQ6&lt;0.3),"small",IF(AND(BQ6&gt;0.3,BQ6&lt;0.5),"moderate",IF(BQ6&gt;0.5,"large",""))))</f>
        <v>N&lt;5</v>
      </c>
      <c r="BS6" s="3" t="str">
        <f>IFERROR(BP6&amp;CHAR(10)&amp;CHAR(10)&amp;BR6,"")</f>
        <v>N&lt;5
N&lt;5</v>
      </c>
      <c r="BT6" s="3">
        <f t="shared" ref="BT6:BT69" si="1">IF(I6="N&lt;5","N&lt;5",IF(O6="N&lt;5","N&lt;5",(I6-O6)/J6))</f>
        <v>-0.27197719424293709</v>
      </c>
      <c r="BU6" s="3" t="str">
        <f>IF(BT6="N&lt;5","N&lt;5",IF(BT6&lt;-0.1,"tenured",IF(BT6&gt;0.1,"ntt","")))</f>
        <v>tenured</v>
      </c>
      <c r="BV6" s="3">
        <f>IF(BU6="N&lt;5","N&lt;5",(ABS(BT6)))</f>
        <v>0.27197719424293709</v>
      </c>
      <c r="BW6" s="3" t="str">
        <f>IF(BV6="N&lt;5","N&lt;5",IF(AND(BV6&gt;0.1,BV6&lt;0.3),"small",IF(AND(BV6&gt;0.3,BV6&lt;0.5),"moderate",IF(BV6&gt;0.5,"large",""))))</f>
        <v>small</v>
      </c>
      <c r="BX6" s="3" t="str">
        <f>IFERROR(BU6&amp;CHAR(10)&amp;CHAR(10)&amp;BW6,"")</f>
        <v>tenured
small</v>
      </c>
      <c r="BY6" s="3">
        <f>IF(AV6="N&lt;5","N&lt;5",IF(AY6="N&lt;5","N&lt;5",(AV6-AY6)/AW6))</f>
        <v>0.51851851851851838</v>
      </c>
      <c r="BZ6" s="3" t="str">
        <f>IF(BY6="N&lt;5","N&lt;5",IF(BY6&lt;-0.1,"full",IF(BY6&gt;0.1,"assoc","")))</f>
        <v>assoc</v>
      </c>
      <c r="CA6" s="3">
        <f>IF(BZ6="N&lt;5","N&lt;5",(ABS(BY6)))</f>
        <v>0.51851851851851838</v>
      </c>
      <c r="CB6" s="3" t="str">
        <f>IF(CA6="N&lt;5","N&lt;5",IF(AND(CA6&gt;0.1,CA6&lt;0.3),"small",IF(AND(CA6&gt;0.3,CA6&lt;0.5),"moderate",IF(CA6&gt;0.5,"large",""))))</f>
        <v>large</v>
      </c>
      <c r="CC6" s="3" t="str">
        <f>IFERROR(BZ6&amp;CHAR(10)&amp;CHAR(10)&amp;CB6,"")</f>
        <v>assoc
large</v>
      </c>
      <c r="CD6" s="3">
        <f>IF(X6="N&lt;5","N&lt;5",IF(AA6="N&lt;5","N&lt;5",(X6-AA6)/Y6))</f>
        <v>3.7804917907764669E-2</v>
      </c>
      <c r="CE6" s="3" t="str">
        <f>IF(CD6="N&lt;5","N&lt;5",IF(CD6&lt;-0.1,"men",IF(CD6&gt;0.1,"women","")))</f>
        <v/>
      </c>
      <c r="CF6" s="3">
        <f>IF(CE6="N&lt;5","N&lt;5",(ABS(CD6)))</f>
        <v>3.7804917907764669E-2</v>
      </c>
      <c r="CG6" s="3" t="str">
        <f>IF(CF6="N&lt;5","N&lt;5",IF(AND(CF6&gt;0.1,CF6&lt;0.3),"small",IF(AND(CF6&gt;0.3,CF6&lt;0.5),"moderate",IF(CF6&gt;0.5,"large",""))))</f>
        <v/>
      </c>
      <c r="CH6" s="3" t="str">
        <f>IFERROR(CE6&amp;CHAR(10)&amp;CHAR(10)&amp;CG6,"")</f>
        <v xml:space="preserve">
</v>
      </c>
      <c r="CI6" s="3">
        <f>IF(AD6="N&lt;5","N&lt;5",IF(AG6="N&lt;5","N&lt;5",(AD6-AG6)/AE6))</f>
        <v>1.5364602005592387E-2</v>
      </c>
      <c r="CJ6" s="3" t="str">
        <f>IF(CI6="N&lt;5","N&lt;5",IF(CI6&lt;-0.1,"white",IF(CI6&gt;0.1,"foc","")))</f>
        <v/>
      </c>
      <c r="CK6" s="3">
        <f>IF(CJ6="N&lt;5","N&lt;5",(ABS(CI6)))</f>
        <v>1.5364602005592387E-2</v>
      </c>
      <c r="CL6" s="3" t="str">
        <f>IF(CK6="N&lt;5","N&lt;5",IF(AND(CK6&gt;0.1,CK6&lt;0.3),"small",IF(AND(CK6&gt;0.3,CK6&lt;0.5),"moderate",IF(CK6&gt;0.5,"large",""))))</f>
        <v/>
      </c>
      <c r="CM6" s="3" t="str">
        <f>IFERROR(CJ6&amp;CHAR(10)&amp;CHAR(10)&amp;CL6,"")</f>
        <v xml:space="preserve">
</v>
      </c>
      <c r="CN6" s="3">
        <f>IF(AJ6="N&lt;5","N&lt;5",IF(C6="N&lt;5","N&lt;5",(AJ6-C6)/AK6))</f>
        <v>0.54345679012345671</v>
      </c>
      <c r="CO6" s="3" t="str">
        <f>IF(CN6="N&lt;5","N&lt;5",IF(CN6&lt;-0.1,"-",IF(CN6&gt;0.1,"+","")))</f>
        <v>+</v>
      </c>
      <c r="CP6" s="3">
        <f>IF(CO6="N&lt;5","N&lt;5",(ABS(CN6)))</f>
        <v>0.54345679012345671</v>
      </c>
      <c r="CQ6" s="3" t="str">
        <f>IF(CP6="N&lt;5","N&lt;5",IF(AND(CP6&gt;0.1,CP6&lt;0.3),"small",IF(AND(CP6&gt;0.3,CP6&lt;0.5),"moderate",IF(CP6&gt;0.5,"large",""))))</f>
        <v>large</v>
      </c>
      <c r="CR6" s="3" t="str">
        <f>IFERROR(CO6&amp;CHAR(10)&amp;CHAR(10)&amp;CQ6,"")</f>
        <v>+
large</v>
      </c>
      <c r="CS6" s="3">
        <f>IF(AM6="N&lt;5","N&lt;5",IF(I6="N&lt;5","N&lt;5",(AM6-I6)/AN6))</f>
        <v>0.75835294117647067</v>
      </c>
      <c r="CT6" s="3" t="str">
        <f>IF(CS6="N&lt;5","N&lt;5",IF(CS6&lt;-0.1,"-",IF(CS6&gt;0.1,"+","")))</f>
        <v>+</v>
      </c>
      <c r="CU6" s="3">
        <f>IF(CT6="N&lt;5","N&lt;5",(ABS(CS6)))</f>
        <v>0.75835294117647067</v>
      </c>
      <c r="CV6" s="3" t="str">
        <f>IF(CU6="N&lt;5","N&lt;5",IF(AND(CU6&gt;0.1,CU6&lt;0.3),"small",IF(AND(CU6&gt;0.3,CU6&lt;0.5),"moderate",IF(CU6&gt;0.5,"large",""))))</f>
        <v>large</v>
      </c>
      <c r="CW6" s="3" t="str">
        <f>IFERROR(CT6&amp;CHAR(10)&amp;CHAR(10)&amp;CV6,"")</f>
        <v>+
large</v>
      </c>
      <c r="CX6" s="3" t="str">
        <f>IF(AP6="N&lt;5","N&lt;5",IF(L6="N&lt;5","N&lt;5",(AP6-L6)/AQ6))</f>
        <v>N&lt;5</v>
      </c>
      <c r="CY6" s="3" t="str">
        <f>IF(CX6="N&lt;5","N&lt;5",IF(CX6&lt;-0.1,"-",IF(CX6&gt;0.1,"+","")))</f>
        <v>N&lt;5</v>
      </c>
      <c r="CZ6" s="3" t="str">
        <f>IF(CY6="N&lt;5","N&lt;5",(ABS(CX6)))</f>
        <v>N&lt;5</v>
      </c>
      <c r="DA6" s="3" t="str">
        <f>IF(CZ6="N&lt;5","N&lt;5",IF(AND(CZ6&gt;0.1,CZ6&lt;0.3),"small",IF(AND(CZ6&gt;0.3,CZ6&lt;0.5),"moderate",IF(CZ6&gt;0.5,"large",""))))</f>
        <v>N&lt;5</v>
      </c>
      <c r="DB6" s="3" t="str">
        <f>IFERROR(CY6&amp;CHAR(10)&amp;CHAR(10)&amp;DA6,"")</f>
        <v>N&lt;5
N&lt;5</v>
      </c>
      <c r="DC6" s="3">
        <f>IF(AS6="N&lt;5","N&lt;5",IF(O6="N&lt;5","N&lt;5",(AS6-O6)/AT6))</f>
        <v>0.27698795180722863</v>
      </c>
      <c r="DD6" s="3" t="str">
        <f>IF(DC6="N&lt;5","N&lt;5",IF(DC6&lt;-0.1,"-",IF(DC6&gt;0.1,"+","")))</f>
        <v>+</v>
      </c>
      <c r="DE6" s="3">
        <f>IF(DD6="N&lt;5","N&lt;5",(ABS(DC6)))</f>
        <v>0.27698795180722863</v>
      </c>
      <c r="DF6" s="3" t="str">
        <f>IF(DE6="N&lt;5","N&lt;5",IF(AND(DE6&gt;0.1,DE6&lt;0.3),"small",IF(AND(DE6&gt;0.3,DE6&lt;0.5),"moderate",IF(DE6&gt;0.5,"large",""))))</f>
        <v>small</v>
      </c>
      <c r="DG6" s="3" t="str">
        <f>IFERROR(DD6&amp;CHAR(10)&amp;CHAR(10)&amp;DF6,"")</f>
        <v>+
small</v>
      </c>
      <c r="DH6" s="3">
        <f>IF(AV6="N&lt;5","N&lt;5",IF(R6="N&lt;5","N&lt;5",(AV6-R6)/AW6))</f>
        <v>1.2783950617283955</v>
      </c>
      <c r="DI6" s="3" t="str">
        <f>IF(DH6="N&lt;5","N&lt;5",IF(DH6&lt;-0.1,"-",IF(DH6&gt;0.1,"+","")))</f>
        <v>+</v>
      </c>
      <c r="DJ6" s="3">
        <f>IF(DI6="N&lt;5","N&lt;5",(ABS(DH6)))</f>
        <v>1.2783950617283955</v>
      </c>
      <c r="DK6" s="3" t="str">
        <f>IF(DJ6="N&lt;5","N&lt;5",IF(AND(DJ6&gt;0.1,DJ6&lt;0.3),"small",IF(AND(DJ6&gt;0.3,DJ6&lt;0.5),"moderate",IF(DJ6&gt;0.5,"large",""))))</f>
        <v>large</v>
      </c>
      <c r="DL6" s="3" t="str">
        <f>IFERROR(DI6&amp;CHAR(10)&amp;CHAR(10)&amp;DK6,"")</f>
        <v>+
large</v>
      </c>
      <c r="DM6" s="3">
        <f>IF(AY6="N&lt;5","N&lt;5",IF(U6="N&lt;5","N&lt;5",(AY6-U6)/AZ6))</f>
        <v>0.42526881720430126</v>
      </c>
      <c r="DN6" s="3" t="str">
        <f>IF(DM6="N&lt;5","N&lt;5",IF(DM6&lt;-0.1,"-",IF(DM6&gt;0.1,"+","")))</f>
        <v>+</v>
      </c>
      <c r="DO6" s="3">
        <f>IF(DN6="N&lt;5","N&lt;5",(ABS(DM6)))</f>
        <v>0.42526881720430126</v>
      </c>
      <c r="DP6" s="3" t="str">
        <f>IF(DO6="N&lt;5","N&lt;5",IF(AND(DO6&gt;0.1,DO6&lt;0.3),"small",IF(AND(DO6&gt;0.3,DO6&lt;0.5),"moderate",IF(DO6&gt;0.5,"large",""))))</f>
        <v>moderate</v>
      </c>
      <c r="DQ6" s="3" t="str">
        <f>IFERROR(DN6&amp;CHAR(10)&amp;CHAR(10)&amp;DP6,"")</f>
        <v>+
moderate</v>
      </c>
      <c r="DR6" s="3">
        <f>IF(BB6="N&lt;5","N&lt;5",IF(X6="N&lt;5","N&lt;5",(BB6-X6)/BC6))</f>
        <v>0.67048780487804915</v>
      </c>
      <c r="DS6" s="3" t="str">
        <f>IF(DR6="N&lt;5","N&lt;5",IF(DR6&lt;-0.1,"-",IF(DR6&gt;0.1,"+","")))</f>
        <v>+</v>
      </c>
      <c r="DT6" s="3">
        <f>IF(DS6="N&lt;5","N&lt;5",(ABS(DR6)))</f>
        <v>0.67048780487804915</v>
      </c>
      <c r="DU6" s="3" t="str">
        <f>IF(DT6="N&lt;5","N&lt;5",IF(AND(DT6&gt;0.1,DT6&lt;0.3),"small",IF(AND(DT6&gt;0.3,DT6&lt;0.5),"moderate",IF(DT6&gt;0.5,"large",""))))</f>
        <v>large</v>
      </c>
      <c r="DV6" s="3" t="str">
        <f>IFERROR(DS6&amp;CHAR(10)&amp;CHAR(10)&amp;DU6,"")</f>
        <v>+
large</v>
      </c>
      <c r="DW6" s="3">
        <f>IF(BE6="N&lt;5","N&lt;5",IF(AA6="N&lt;5","N&lt;5",(BE6-AA6)/BF6))</f>
        <v>0.39312500000000028</v>
      </c>
      <c r="DX6" s="3" t="str">
        <f>IF(DW6="N&lt;5","N&lt;5",IF(DW6&lt;-0.1,"-",IF(DW6&gt;0.1,"+","")))</f>
        <v>+</v>
      </c>
      <c r="DY6" s="3">
        <f>IF(DX6="N&lt;5","N&lt;5",(ABS(DW6)))</f>
        <v>0.39312500000000028</v>
      </c>
      <c r="DZ6" s="3" t="str">
        <f>IF(DY6="N&lt;5","N&lt;5",IF(AND(DY6&gt;0.1,DY6&lt;0.3),"small",IF(AND(DY6&gt;0.3,DY6&lt;0.5),"moderate",IF(DY6&gt;0.5,"large",""))))</f>
        <v>moderate</v>
      </c>
      <c r="EA6" s="3" t="str">
        <f>IFERROR(DX6&amp;CHAR(10)&amp;CHAR(10)&amp;DZ6,"")</f>
        <v>+
moderate</v>
      </c>
      <c r="EB6" s="3">
        <f>IF(BH6="N&lt;5","N&lt;5",IF(AD6="N&lt;5","N&lt;5",(BH6-AD6)/BI6))</f>
        <v>0.4973749999999999</v>
      </c>
      <c r="EC6" s="3" t="str">
        <f>IF(EB6="N&lt;5","N&lt;5",IF(EB6&lt;-0.1,"-",IF(EB6&gt;0.1,"+","")))</f>
        <v>+</v>
      </c>
      <c r="ED6" s="3">
        <f>IF(EC6="N&lt;5","N&lt;5",(ABS(EB6)))</f>
        <v>0.4973749999999999</v>
      </c>
      <c r="EE6" s="3" t="str">
        <f>IF(ED6="N&lt;5","N&lt;5",IF(AND(ED6&gt;0.1,ED6&lt;0.3),"small",IF(AND(ED6&gt;0.3,ED6&lt;0.5),"moderate",IF(ED6&gt;0.5,"large",""))))</f>
        <v>moderate</v>
      </c>
      <c r="EF6" s="3" t="str">
        <f>IFERROR(EC6&amp;CHAR(10)&amp;CHAR(10)&amp;EE6,"")</f>
        <v>+
moderate</v>
      </c>
      <c r="EG6" s="3">
        <f>IF(BK6="N&lt;5","N&lt;5",IF(AG6="N&lt;5","N&lt;5",(BK6-AG6)/BL6))</f>
        <v>0.71112359550561777</v>
      </c>
      <c r="EH6" s="3" t="str">
        <f>IF(EG6="N&lt;5","N&lt;5",IF(EG6&lt;-0.1,"-",IF(EG6&gt;0.1,"+","")))</f>
        <v>+</v>
      </c>
      <c r="EI6" s="3">
        <f>IF(EH6="N&lt;5","N&lt;5",(ABS(EG6)))</f>
        <v>0.71112359550561777</v>
      </c>
      <c r="EJ6" s="3" t="str">
        <f>IF(EI6="N&lt;5","N&lt;5",IF(AND(EI6&gt;0.1,EI6&lt;0.3),"small",IF(AND(EI6&gt;0.3,EI6&lt;0.5),"moderate",IF(EI6&gt;0.5,"large",""))))</f>
        <v>large</v>
      </c>
      <c r="EK6" s="3" t="str">
        <f>IFERROR(EH6&amp;CHAR(10)&amp;CHAR(10)&amp;EJ6,"")</f>
        <v>+
large</v>
      </c>
    </row>
    <row r="7" spans="1:141" x14ac:dyDescent="0.35">
      <c r="A7" s="13" t="s">
        <v>28</v>
      </c>
      <c r="B7" s="13" t="s">
        <v>29</v>
      </c>
      <c r="C7" s="4">
        <v>2.77</v>
      </c>
      <c r="D7" s="4">
        <v>1.165</v>
      </c>
      <c r="E7" s="3">
        <v>30</v>
      </c>
      <c r="F7" s="4">
        <v>3.05</v>
      </c>
      <c r="G7" s="4">
        <v>1.1619999999999999</v>
      </c>
      <c r="H7" s="3">
        <v>316</v>
      </c>
      <c r="I7" s="4">
        <v>2.85</v>
      </c>
      <c r="J7" s="4">
        <v>1.226</v>
      </c>
      <c r="K7" s="3">
        <v>20</v>
      </c>
      <c r="L7" s="4" t="s">
        <v>30</v>
      </c>
      <c r="M7" s="4" t="s">
        <v>30</v>
      </c>
      <c r="N7" s="3" t="s">
        <v>30</v>
      </c>
      <c r="O7" s="3">
        <v>2.5</v>
      </c>
      <c r="P7" s="3">
        <v>0.83699999999999997</v>
      </c>
      <c r="Q7" s="3">
        <v>6</v>
      </c>
      <c r="R7" s="4" t="s">
        <v>30</v>
      </c>
      <c r="S7" s="4" t="s">
        <v>30</v>
      </c>
      <c r="T7" s="3" t="s">
        <v>30</v>
      </c>
      <c r="U7" s="4">
        <v>2.6</v>
      </c>
      <c r="V7" s="4">
        <v>1.1830000000000001</v>
      </c>
      <c r="W7" s="3">
        <v>15</v>
      </c>
      <c r="X7" s="4">
        <v>3.08</v>
      </c>
      <c r="Y7" s="4">
        <v>1.256</v>
      </c>
      <c r="Z7" s="3">
        <v>13</v>
      </c>
      <c r="AA7" s="4">
        <v>2.56</v>
      </c>
      <c r="AB7" s="4">
        <v>1.0940000000000001</v>
      </c>
      <c r="AC7" s="3">
        <v>16</v>
      </c>
      <c r="AD7" s="4">
        <v>2.88</v>
      </c>
      <c r="AE7" s="4">
        <v>1.1659999999999999</v>
      </c>
      <c r="AF7" s="3">
        <v>25</v>
      </c>
      <c r="AG7" s="4">
        <v>2.2000000000000002</v>
      </c>
      <c r="AH7" s="4">
        <v>1.095</v>
      </c>
      <c r="AI7" s="3">
        <v>5</v>
      </c>
      <c r="AJ7" s="3">
        <v>3.4</v>
      </c>
      <c r="AK7" s="3">
        <v>1.1200000000000001</v>
      </c>
      <c r="AL7" s="3">
        <v>47</v>
      </c>
      <c r="AM7" s="3">
        <v>3.53</v>
      </c>
      <c r="AN7" s="3">
        <v>1.19</v>
      </c>
      <c r="AO7" s="3">
        <v>32</v>
      </c>
      <c r="AP7" s="3">
        <v>3.6</v>
      </c>
      <c r="AQ7" s="3">
        <v>0.55000000000000004</v>
      </c>
      <c r="AR7" s="3">
        <v>5</v>
      </c>
      <c r="AS7" s="3">
        <v>2.9</v>
      </c>
      <c r="AT7" s="3">
        <v>0.99</v>
      </c>
      <c r="AU7" s="3">
        <v>10</v>
      </c>
      <c r="AV7" s="3">
        <v>3.93</v>
      </c>
      <c r="AW7" s="3">
        <v>1</v>
      </c>
      <c r="AX7" s="3">
        <v>14</v>
      </c>
      <c r="AY7" s="3">
        <v>3.27</v>
      </c>
      <c r="AZ7" s="3">
        <v>1.33</v>
      </c>
      <c r="BA7" s="3">
        <v>15</v>
      </c>
      <c r="BB7" s="3">
        <v>3.46</v>
      </c>
      <c r="BC7" s="3">
        <v>1.17</v>
      </c>
      <c r="BD7" s="3">
        <v>26</v>
      </c>
      <c r="BE7" s="3">
        <v>3.33</v>
      </c>
      <c r="BF7" s="3">
        <v>1.06</v>
      </c>
      <c r="BG7" s="3">
        <v>21</v>
      </c>
      <c r="BH7" s="3">
        <v>3.4</v>
      </c>
      <c r="BI7" s="3">
        <v>1.1299999999999999</v>
      </c>
      <c r="BJ7" s="3">
        <v>40</v>
      </c>
      <c r="BK7" s="3">
        <v>3.43</v>
      </c>
      <c r="BL7" s="3">
        <v>1.1299999999999999</v>
      </c>
      <c r="BM7" s="3">
        <v>7</v>
      </c>
      <c r="BO7" s="3" t="str">
        <f t="shared" si="0"/>
        <v>N&lt;5</v>
      </c>
      <c r="BP7" s="3" t="str">
        <f t="shared" ref="BP7:BP70" si="2">IF(BO7="N&lt;5","N&lt;5",IF(BO7&lt;-0.1,"tenured",IF(BO7&gt;0.1,"pre-ten","")))</f>
        <v>N&lt;5</v>
      </c>
      <c r="BQ7" s="3" t="str">
        <f t="shared" ref="BQ7:BQ70" si="3">IF(BP7="N&lt;5","N&lt;5",(ABS(BO7)))</f>
        <v>N&lt;5</v>
      </c>
      <c r="BR7" s="3" t="str">
        <f t="shared" ref="BR7:BR70" si="4">IF(BQ7="N&lt;5","N&lt;5",IF(AND(BQ7&gt;0.1,BQ7&lt;0.3),"small",IF(AND(BQ7&gt;0.3,BQ7&lt;0.5),"moderate",IF(BQ7&gt;0.5,"large",""))))</f>
        <v>N&lt;5</v>
      </c>
      <c r="BS7" s="3" t="str">
        <f t="shared" ref="BS7:BS70" si="5">IFERROR(BP7&amp;CHAR(10)&amp;CHAR(10)&amp;BR7,"")</f>
        <v>N&lt;5
N&lt;5</v>
      </c>
      <c r="BT7" s="3">
        <f t="shared" si="1"/>
        <v>0.2854812398042415</v>
      </c>
      <c r="BU7" s="3" t="str">
        <f t="shared" ref="BU7:BU70" si="6">IF(BT7="N&lt;5","N&lt;5",IF(BT7&lt;-0.1,"tenured",IF(BT7&gt;0.1,"ntt","")))</f>
        <v>ntt</v>
      </c>
      <c r="BV7" s="3">
        <f t="shared" ref="BV7:BV70" si="7">IF(BU7="N&lt;5","N&lt;5",(ABS(BT7)))</f>
        <v>0.2854812398042415</v>
      </c>
      <c r="BW7" s="3" t="str">
        <f t="shared" ref="BW7:BW70" si="8">IF(BV7="N&lt;5","N&lt;5",IF(AND(BV7&gt;0.1,BV7&lt;0.3),"small",IF(AND(BV7&gt;0.3,BV7&lt;0.5),"moderate",IF(BV7&gt;0.5,"large",""))))</f>
        <v>small</v>
      </c>
      <c r="BX7" s="3" t="str">
        <f t="shared" ref="BX7:BX70" si="9">IFERROR(BU7&amp;CHAR(10)&amp;CHAR(10)&amp;BW7,"")</f>
        <v>ntt
small</v>
      </c>
      <c r="BY7" s="3">
        <f t="shared" ref="BY7:BY70" si="10">IF(AV7="N&lt;5","N&lt;5",IF(AY7="N&lt;5","N&lt;5",(AV7-AY7)/AW7))</f>
        <v>0.66000000000000014</v>
      </c>
      <c r="BZ7" s="3" t="str">
        <f t="shared" ref="BZ7:BZ70" si="11">IF(BY7="N&lt;5","N&lt;5",IF(BY7&lt;-0.1,"full",IF(BY7&gt;0.1,"assoc","")))</f>
        <v>assoc</v>
      </c>
      <c r="CA7" s="3">
        <f t="shared" ref="CA7:CA70" si="12">IF(BZ7="N&lt;5","N&lt;5",(ABS(BY7)))</f>
        <v>0.66000000000000014</v>
      </c>
      <c r="CB7" s="3" t="str">
        <f t="shared" ref="CB7:CB70" si="13">IF(CA7="N&lt;5","N&lt;5",IF(AND(CA7&gt;0.1,CA7&lt;0.3),"small",IF(AND(CA7&gt;0.3,CA7&lt;0.5),"moderate",IF(CA7&gt;0.5,"large",""))))</f>
        <v>large</v>
      </c>
      <c r="CC7" s="3" t="str">
        <f t="shared" ref="CC7:CC70" si="14">IFERROR(BZ7&amp;CHAR(10)&amp;CHAR(10)&amp;CB7,"")</f>
        <v>assoc
large</v>
      </c>
      <c r="CD7" s="3">
        <f t="shared" ref="CD7:CD70" si="15">IF(X7="N&lt;5","N&lt;5",IF(AA7="N&lt;5","N&lt;5",(X7-AA7)/Y7))</f>
        <v>0.4140127388535032</v>
      </c>
      <c r="CE7" s="3" t="str">
        <f t="shared" ref="CE7:CE70" si="16">IF(CD7="N&lt;5","N&lt;5",IF(CD7&lt;-0.1,"men",IF(CD7&gt;0.1,"women","")))</f>
        <v>women</v>
      </c>
      <c r="CF7" s="3">
        <f t="shared" ref="CF7:CF70" si="17">IF(CE7="N&lt;5","N&lt;5",(ABS(CD7)))</f>
        <v>0.4140127388535032</v>
      </c>
      <c r="CG7" s="3" t="str">
        <f t="shared" ref="CG7:CG70" si="18">IF(CF7="N&lt;5","N&lt;5",IF(AND(CF7&gt;0.1,CF7&lt;0.3),"small",IF(AND(CF7&gt;0.3,CF7&lt;0.5),"moderate",IF(CF7&gt;0.5,"large",""))))</f>
        <v>moderate</v>
      </c>
      <c r="CH7" s="3" t="str">
        <f t="shared" ref="CH7:CH70" si="19">IFERROR(CE7&amp;CHAR(10)&amp;CHAR(10)&amp;CG7,"")</f>
        <v>women
moderate</v>
      </c>
      <c r="CI7" s="3">
        <f t="shared" ref="CI7:CI70" si="20">IF(AD7="N&lt;5","N&lt;5",IF(AG7="N&lt;5","N&lt;5",(AD7-AG7)/AE7))</f>
        <v>0.58319039451114907</v>
      </c>
      <c r="CJ7" s="3" t="str">
        <f t="shared" ref="CJ7:CJ70" si="21">IF(CI7="N&lt;5","N&lt;5",IF(CI7&lt;-0.1,"white",IF(CI7&gt;0.1,"foc","")))</f>
        <v>foc</v>
      </c>
      <c r="CK7" s="3">
        <f t="shared" ref="CK7:CK70" si="22">IF(CJ7="N&lt;5","N&lt;5",(ABS(CI7)))</f>
        <v>0.58319039451114907</v>
      </c>
      <c r="CL7" s="3" t="str">
        <f t="shared" ref="CL7:CL70" si="23">IF(CK7="N&lt;5","N&lt;5",IF(AND(CK7&gt;0.1,CK7&lt;0.3),"small",IF(AND(CK7&gt;0.3,CK7&lt;0.5),"moderate",IF(CK7&gt;0.5,"large",""))))</f>
        <v>large</v>
      </c>
      <c r="CM7" s="3" t="str">
        <f t="shared" ref="CM7:CM70" si="24">IFERROR(CJ7&amp;CHAR(10)&amp;CHAR(10)&amp;CL7,"")</f>
        <v>foc
large</v>
      </c>
      <c r="CN7" s="3">
        <f t="shared" ref="CN7:CN70" si="25">IF(AJ7="N&lt;5","N&lt;5",IF(C7="N&lt;5","N&lt;5",(AJ7-C7)/AK7))</f>
        <v>0.56249999999999989</v>
      </c>
      <c r="CO7" s="3" t="str">
        <f t="shared" ref="CO7:CO70" si="26">IF(CN7="N&lt;5","N&lt;5",IF(CN7&lt;-0.1,"-",IF(CN7&gt;0.1,"+","")))</f>
        <v>+</v>
      </c>
      <c r="CP7" s="3">
        <f t="shared" ref="CP7:CP70" si="27">IF(CO7="N&lt;5","N&lt;5",(ABS(CN7)))</f>
        <v>0.56249999999999989</v>
      </c>
      <c r="CQ7" s="3" t="str">
        <f t="shared" ref="CQ7:CQ70" si="28">IF(CP7="N&lt;5","N&lt;5",IF(AND(CP7&gt;0.1,CP7&lt;0.3),"small",IF(AND(CP7&gt;0.3,CP7&lt;0.5),"moderate",IF(CP7&gt;0.5,"large",""))))</f>
        <v>large</v>
      </c>
      <c r="CR7" s="3" t="str">
        <f t="shared" ref="CR7:CR70" si="29">IFERROR(CO7&amp;CHAR(10)&amp;CHAR(10)&amp;CQ7,"")</f>
        <v>+
large</v>
      </c>
      <c r="CS7" s="3">
        <f t="shared" ref="CS7:CS70" si="30">IF(AM7="N&lt;5","N&lt;5",IF(I7="N&lt;5","N&lt;5",(AM7-I7)/AN7))</f>
        <v>0.57142857142857117</v>
      </c>
      <c r="CT7" s="3" t="str">
        <f t="shared" ref="CT7:CT70" si="31">IF(CS7="N&lt;5","N&lt;5",IF(CS7&lt;-0.1,"-",IF(CS7&gt;0.1,"+","")))</f>
        <v>+</v>
      </c>
      <c r="CU7" s="3">
        <f t="shared" ref="CU7:CU70" si="32">IF(CT7="N&lt;5","N&lt;5",(ABS(CS7)))</f>
        <v>0.57142857142857117</v>
      </c>
      <c r="CV7" s="3" t="str">
        <f t="shared" ref="CV7:CV70" si="33">IF(CU7="N&lt;5","N&lt;5",IF(AND(CU7&gt;0.1,CU7&lt;0.3),"small",IF(AND(CU7&gt;0.3,CU7&lt;0.5),"moderate",IF(CU7&gt;0.5,"large",""))))</f>
        <v>large</v>
      </c>
      <c r="CW7" s="3" t="str">
        <f t="shared" ref="CW7:CW70" si="34">IFERROR(CT7&amp;CHAR(10)&amp;CHAR(10)&amp;CV7,"")</f>
        <v>+
large</v>
      </c>
      <c r="CX7" s="3" t="str">
        <f t="shared" ref="CX7:CX70" si="35">IF(AP7="N&lt;5","N&lt;5",IF(L7="N&lt;5","N&lt;5",(AP7-L7)/AQ7))</f>
        <v>N&lt;5</v>
      </c>
      <c r="CY7" s="3" t="str">
        <f t="shared" ref="CY7:CY70" si="36">IF(CX7="N&lt;5","N&lt;5",IF(CX7&lt;-0.1,"-",IF(CX7&gt;0.1,"+","")))</f>
        <v>N&lt;5</v>
      </c>
      <c r="CZ7" s="3" t="str">
        <f t="shared" ref="CZ7:CZ70" si="37">IF(CY7="N&lt;5","N&lt;5",(ABS(CX7)))</f>
        <v>N&lt;5</v>
      </c>
      <c r="DA7" s="3" t="str">
        <f t="shared" ref="DA7:DA70" si="38">IF(CZ7="N&lt;5","N&lt;5",IF(AND(CZ7&gt;0.1,CZ7&lt;0.3),"small",IF(AND(CZ7&gt;0.3,CZ7&lt;0.5),"moderate",IF(CZ7&gt;0.5,"large",""))))</f>
        <v>N&lt;5</v>
      </c>
      <c r="DB7" s="3" t="str">
        <f t="shared" ref="DB7:DB70" si="39">IFERROR(CY7&amp;CHAR(10)&amp;CHAR(10)&amp;DA7,"")</f>
        <v>N&lt;5
N&lt;5</v>
      </c>
      <c r="DC7" s="3">
        <f t="shared" ref="DC7:DC70" si="40">IF(AS7="N&lt;5","N&lt;5",IF(O7="N&lt;5","N&lt;5",(AS7-O7)/AT7))</f>
        <v>0.40404040404040398</v>
      </c>
      <c r="DD7" s="3" t="str">
        <f t="shared" ref="DD7:DD70" si="41">IF(DC7="N&lt;5","N&lt;5",IF(DC7&lt;-0.1,"-",IF(DC7&gt;0.1,"+","")))</f>
        <v>+</v>
      </c>
      <c r="DE7" s="3">
        <f t="shared" ref="DE7:DE70" si="42">IF(DD7="N&lt;5","N&lt;5",(ABS(DC7)))</f>
        <v>0.40404040404040398</v>
      </c>
      <c r="DF7" s="3" t="str">
        <f t="shared" ref="DF7:DF70" si="43">IF(DE7="N&lt;5","N&lt;5",IF(AND(DE7&gt;0.1,DE7&lt;0.3),"small",IF(AND(DE7&gt;0.3,DE7&lt;0.5),"moderate",IF(DE7&gt;0.5,"large",""))))</f>
        <v>moderate</v>
      </c>
      <c r="DG7" s="3" t="str">
        <f t="shared" ref="DG7:DG70" si="44">IFERROR(DD7&amp;CHAR(10)&amp;CHAR(10)&amp;DF7,"")</f>
        <v>+
moderate</v>
      </c>
      <c r="DH7" s="3" t="str">
        <f t="shared" ref="DH7:DH70" si="45">IF(AV7="N&lt;5","N&lt;5",IF(R7="N&lt;5","N&lt;5",(AV7-R7)/AW7))</f>
        <v>N&lt;5</v>
      </c>
      <c r="DI7" s="3" t="str">
        <f t="shared" ref="DI7:DI70" si="46">IF(DH7="N&lt;5","N&lt;5",IF(DH7&lt;-0.1,"-",IF(DH7&gt;0.1,"+","")))</f>
        <v>N&lt;5</v>
      </c>
      <c r="DJ7" s="3" t="str">
        <f t="shared" ref="DJ7:DJ70" si="47">IF(DI7="N&lt;5","N&lt;5",(ABS(DH7)))</f>
        <v>N&lt;5</v>
      </c>
      <c r="DK7" s="3" t="str">
        <f t="shared" ref="DK7:DK70" si="48">IF(DJ7="N&lt;5","N&lt;5",IF(AND(DJ7&gt;0.1,DJ7&lt;0.3),"small",IF(AND(DJ7&gt;0.3,DJ7&lt;0.5),"moderate",IF(DJ7&gt;0.5,"large",""))))</f>
        <v>N&lt;5</v>
      </c>
      <c r="DL7" s="3" t="str">
        <f t="shared" ref="DL7:DL70" si="49">IFERROR(DI7&amp;CHAR(10)&amp;CHAR(10)&amp;DK7,"")</f>
        <v>N&lt;5
N&lt;5</v>
      </c>
      <c r="DM7" s="3">
        <f t="shared" ref="DM7:DM70" si="50">IF(AY7="N&lt;5","N&lt;5",IF(U7="N&lt;5","N&lt;5",(AY7-U7)/AZ7))</f>
        <v>0.50375939849624052</v>
      </c>
      <c r="DN7" s="3" t="str">
        <f t="shared" ref="DN7:DN70" si="51">IF(DM7="N&lt;5","N&lt;5",IF(DM7&lt;-0.1,"-",IF(DM7&gt;0.1,"+","")))</f>
        <v>+</v>
      </c>
      <c r="DO7" s="3">
        <f t="shared" ref="DO7:DO70" si="52">IF(DN7="N&lt;5","N&lt;5",(ABS(DM7)))</f>
        <v>0.50375939849624052</v>
      </c>
      <c r="DP7" s="3" t="str">
        <f t="shared" ref="DP7:DP70" si="53">IF(DO7="N&lt;5","N&lt;5",IF(AND(DO7&gt;0.1,DO7&lt;0.3),"small",IF(AND(DO7&gt;0.3,DO7&lt;0.5),"moderate",IF(DO7&gt;0.5,"large",""))))</f>
        <v>large</v>
      </c>
      <c r="DQ7" s="3" t="str">
        <f t="shared" ref="DQ7:DQ70" si="54">IFERROR(DN7&amp;CHAR(10)&amp;CHAR(10)&amp;DP7,"")</f>
        <v>+
large</v>
      </c>
      <c r="DR7" s="3">
        <f t="shared" ref="DR7:DR70" si="55">IF(BB7="N&lt;5","N&lt;5",IF(X7="N&lt;5","N&lt;5",(BB7-X7)/BC7))</f>
        <v>0.32478632478632474</v>
      </c>
      <c r="DS7" s="3" t="str">
        <f t="shared" ref="DS7:DS70" si="56">IF(DR7="N&lt;5","N&lt;5",IF(DR7&lt;-0.1,"-",IF(DR7&gt;0.1,"+","")))</f>
        <v>+</v>
      </c>
      <c r="DT7" s="3">
        <f t="shared" ref="DT7:DT70" si="57">IF(DS7="N&lt;5","N&lt;5",(ABS(DR7)))</f>
        <v>0.32478632478632474</v>
      </c>
      <c r="DU7" s="3" t="str">
        <f t="shared" ref="DU7:DU70" si="58">IF(DT7="N&lt;5","N&lt;5",IF(AND(DT7&gt;0.1,DT7&lt;0.3),"small",IF(AND(DT7&gt;0.3,DT7&lt;0.5),"moderate",IF(DT7&gt;0.5,"large",""))))</f>
        <v>moderate</v>
      </c>
      <c r="DV7" s="3" t="str">
        <f t="shared" ref="DV7:DV70" si="59">IFERROR(DS7&amp;CHAR(10)&amp;CHAR(10)&amp;DU7,"")</f>
        <v>+
moderate</v>
      </c>
      <c r="DW7" s="3">
        <f t="shared" ref="DW7:DW70" si="60">IF(BE7="N&lt;5","N&lt;5",IF(AA7="N&lt;5","N&lt;5",(BE7-AA7)/BF7))</f>
        <v>0.72641509433962259</v>
      </c>
      <c r="DX7" s="3" t="str">
        <f t="shared" ref="DX7:DX70" si="61">IF(DW7="N&lt;5","N&lt;5",IF(DW7&lt;-0.1,"-",IF(DW7&gt;0.1,"+","")))</f>
        <v>+</v>
      </c>
      <c r="DY7" s="3">
        <f t="shared" ref="DY7:DY70" si="62">IF(DX7="N&lt;5","N&lt;5",(ABS(DW7)))</f>
        <v>0.72641509433962259</v>
      </c>
      <c r="DZ7" s="3" t="str">
        <f t="shared" ref="DZ7:DZ70" si="63">IF(DY7="N&lt;5","N&lt;5",IF(AND(DY7&gt;0.1,DY7&lt;0.3),"small",IF(AND(DY7&gt;0.3,DY7&lt;0.5),"moderate",IF(DY7&gt;0.5,"large",""))))</f>
        <v>large</v>
      </c>
      <c r="EA7" s="3" t="str">
        <f t="shared" ref="EA7:EA70" si="64">IFERROR(DX7&amp;CHAR(10)&amp;CHAR(10)&amp;DZ7,"")</f>
        <v>+
large</v>
      </c>
      <c r="EB7" s="3">
        <f t="shared" ref="EB7:EB70" si="65">IF(BH7="N&lt;5","N&lt;5",IF(AD7="N&lt;5","N&lt;5",(BH7-AD7)/BI7))</f>
        <v>0.46017699115044253</v>
      </c>
      <c r="EC7" s="3" t="str">
        <f t="shared" ref="EC7:EC70" si="66">IF(EB7="N&lt;5","N&lt;5",IF(EB7&lt;-0.1,"-",IF(EB7&gt;0.1,"+","")))</f>
        <v>+</v>
      </c>
      <c r="ED7" s="3">
        <f t="shared" ref="ED7:ED70" si="67">IF(EC7="N&lt;5","N&lt;5",(ABS(EB7)))</f>
        <v>0.46017699115044253</v>
      </c>
      <c r="EE7" s="3" t="str">
        <f t="shared" ref="EE7:EE70" si="68">IF(ED7="N&lt;5","N&lt;5",IF(AND(ED7&gt;0.1,ED7&lt;0.3),"small",IF(AND(ED7&gt;0.3,ED7&lt;0.5),"moderate",IF(ED7&gt;0.5,"large",""))))</f>
        <v>moderate</v>
      </c>
      <c r="EF7" s="3" t="str">
        <f t="shared" ref="EF7:EF70" si="69">IFERROR(EC7&amp;CHAR(10)&amp;CHAR(10)&amp;EE7,"")</f>
        <v>+
moderate</v>
      </c>
      <c r="EG7" s="3">
        <f t="shared" ref="EG7:EG70" si="70">IF(BK7="N&lt;5","N&lt;5",IF(AG7="N&lt;5","N&lt;5",(BK7-AG7)/BL7))</f>
        <v>1.0884955752212391</v>
      </c>
      <c r="EH7" s="3" t="str">
        <f t="shared" ref="EH7:EH70" si="71">IF(EG7="N&lt;5","N&lt;5",IF(EG7&lt;-0.1,"-",IF(EG7&gt;0.1,"+","")))</f>
        <v>+</v>
      </c>
      <c r="EI7" s="3">
        <f t="shared" ref="EI7:EI70" si="72">IF(EH7="N&lt;5","N&lt;5",(ABS(EG7)))</f>
        <v>1.0884955752212391</v>
      </c>
      <c r="EJ7" s="3" t="str">
        <f t="shared" ref="EJ7:EJ70" si="73">IF(EI7="N&lt;5","N&lt;5",IF(AND(EI7&gt;0.1,EI7&lt;0.3),"small",IF(AND(EI7&gt;0.3,EI7&lt;0.5),"moderate",IF(EI7&gt;0.5,"large",""))))</f>
        <v>large</v>
      </c>
      <c r="EK7" s="3" t="str">
        <f t="shared" ref="EK7:EK70" si="74">IFERROR(EH7&amp;CHAR(10)&amp;CHAR(10)&amp;EJ7,"")</f>
        <v>+
large</v>
      </c>
    </row>
    <row r="8" spans="1:141" x14ac:dyDescent="0.35">
      <c r="A8" s="13" t="s">
        <v>31</v>
      </c>
      <c r="B8" s="13" t="s">
        <v>32</v>
      </c>
      <c r="C8" s="4">
        <v>2.87</v>
      </c>
      <c r="D8" s="4">
        <v>1.254</v>
      </c>
      <c r="E8" s="3">
        <v>23</v>
      </c>
      <c r="F8" s="4">
        <v>2.83</v>
      </c>
      <c r="G8" s="4">
        <v>1.1379999999999999</v>
      </c>
      <c r="H8" s="3">
        <v>282</v>
      </c>
      <c r="I8" s="4">
        <v>2.75</v>
      </c>
      <c r="J8" s="4">
        <v>1.238</v>
      </c>
      <c r="K8" s="3">
        <v>16</v>
      </c>
      <c r="L8" s="4" t="s">
        <v>30</v>
      </c>
      <c r="M8" s="4" t="s">
        <v>30</v>
      </c>
      <c r="N8" s="3" t="s">
        <v>30</v>
      </c>
      <c r="O8" s="3">
        <v>2.8</v>
      </c>
      <c r="P8" s="3">
        <v>1.304</v>
      </c>
      <c r="Q8" s="3">
        <v>5</v>
      </c>
      <c r="R8" s="4" t="s">
        <v>30</v>
      </c>
      <c r="S8" s="4" t="s">
        <v>30</v>
      </c>
      <c r="T8" s="3" t="s">
        <v>30</v>
      </c>
      <c r="U8" s="4">
        <v>3.18</v>
      </c>
      <c r="V8" s="4">
        <v>1.1679999999999999</v>
      </c>
      <c r="W8" s="3">
        <v>11</v>
      </c>
      <c r="X8" s="4">
        <v>3</v>
      </c>
      <c r="Y8" s="4">
        <v>1.1830000000000001</v>
      </c>
      <c r="Z8" s="3">
        <v>11</v>
      </c>
      <c r="AA8" s="4">
        <v>2.82</v>
      </c>
      <c r="AB8" s="4">
        <v>1.401</v>
      </c>
      <c r="AC8" s="3">
        <v>11</v>
      </c>
      <c r="AD8" s="4">
        <v>2.89</v>
      </c>
      <c r="AE8" s="4">
        <v>1.367</v>
      </c>
      <c r="AF8" s="3">
        <v>18</v>
      </c>
      <c r="AG8" s="4">
        <v>2.8</v>
      </c>
      <c r="AH8" s="4">
        <v>0.83699999999999997</v>
      </c>
      <c r="AI8" s="3">
        <v>5</v>
      </c>
      <c r="AJ8" s="4">
        <v>3.03</v>
      </c>
      <c r="AK8" s="4">
        <v>1.1100000000000001</v>
      </c>
      <c r="AL8" s="14">
        <v>34</v>
      </c>
      <c r="AM8" s="3">
        <v>3.09</v>
      </c>
      <c r="AN8" s="3">
        <v>1.1200000000000001</v>
      </c>
      <c r="AO8" s="3">
        <v>23</v>
      </c>
      <c r="AP8" s="3" t="s">
        <v>30</v>
      </c>
      <c r="AQ8" s="3" t="s">
        <v>30</v>
      </c>
      <c r="AR8" s="3" t="s">
        <v>30</v>
      </c>
      <c r="AS8" s="3">
        <v>2.63</v>
      </c>
      <c r="AT8" s="3">
        <v>1.19</v>
      </c>
      <c r="AU8" s="3">
        <v>8</v>
      </c>
      <c r="AV8" s="3">
        <v>3.17</v>
      </c>
      <c r="AW8" s="3">
        <v>0.94</v>
      </c>
      <c r="AX8" s="3">
        <v>12</v>
      </c>
      <c r="AY8" s="3">
        <v>3</v>
      </c>
      <c r="AZ8" s="3">
        <v>1.41</v>
      </c>
      <c r="BA8" s="3">
        <v>10</v>
      </c>
      <c r="BB8" s="3">
        <v>3.25</v>
      </c>
      <c r="BC8" s="3">
        <v>1.1200000000000001</v>
      </c>
      <c r="BD8" s="3">
        <v>20</v>
      </c>
      <c r="BE8" s="3">
        <v>2.71</v>
      </c>
      <c r="BF8" s="3">
        <v>1.07</v>
      </c>
      <c r="BG8" s="3">
        <v>14</v>
      </c>
      <c r="BH8" s="3">
        <v>3.1</v>
      </c>
      <c r="BI8" s="3">
        <v>1.1100000000000001</v>
      </c>
      <c r="BJ8" s="3">
        <v>29</v>
      </c>
      <c r="BK8" s="3">
        <v>2.6</v>
      </c>
      <c r="BL8" s="3">
        <v>1.1399999999999999</v>
      </c>
      <c r="BM8" s="3">
        <v>5</v>
      </c>
      <c r="BO8" s="3" t="str">
        <f t="shared" si="0"/>
        <v>N&lt;5</v>
      </c>
      <c r="BP8" s="3" t="str">
        <f t="shared" si="2"/>
        <v>N&lt;5</v>
      </c>
      <c r="BQ8" s="3" t="str">
        <f t="shared" si="3"/>
        <v>N&lt;5</v>
      </c>
      <c r="BR8" s="3" t="str">
        <f t="shared" si="4"/>
        <v>N&lt;5</v>
      </c>
      <c r="BS8" s="3" t="str">
        <f t="shared" si="5"/>
        <v>N&lt;5
N&lt;5</v>
      </c>
      <c r="BT8" s="3">
        <f t="shared" si="1"/>
        <v>-4.0387722132471583E-2</v>
      </c>
      <c r="BU8" s="3" t="str">
        <f t="shared" si="6"/>
        <v/>
      </c>
      <c r="BV8" s="3">
        <f t="shared" si="7"/>
        <v>4.0387722132471583E-2</v>
      </c>
      <c r="BW8" s="3" t="str">
        <f t="shared" si="8"/>
        <v/>
      </c>
      <c r="BX8" s="3" t="str">
        <f t="shared" si="9"/>
        <v xml:space="preserve">
</v>
      </c>
      <c r="BY8" s="3">
        <f t="shared" si="10"/>
        <v>0.18085106382978716</v>
      </c>
      <c r="BZ8" s="3" t="str">
        <f t="shared" si="11"/>
        <v>assoc</v>
      </c>
      <c r="CA8" s="3">
        <f t="shared" si="12"/>
        <v>0.18085106382978716</v>
      </c>
      <c r="CB8" s="3" t="str">
        <f t="shared" si="13"/>
        <v>small</v>
      </c>
      <c r="CC8" s="3" t="str">
        <f t="shared" si="14"/>
        <v>assoc
small</v>
      </c>
      <c r="CD8" s="3">
        <f t="shared" si="15"/>
        <v>0.1521555367709215</v>
      </c>
      <c r="CE8" s="3" t="str">
        <f t="shared" si="16"/>
        <v>women</v>
      </c>
      <c r="CF8" s="3">
        <f t="shared" si="17"/>
        <v>0.1521555367709215</v>
      </c>
      <c r="CG8" s="3" t="str">
        <f t="shared" si="18"/>
        <v>small</v>
      </c>
      <c r="CH8" s="3" t="str">
        <f t="shared" si="19"/>
        <v>women
small</v>
      </c>
      <c r="CI8" s="3">
        <f t="shared" si="20"/>
        <v>6.5837600585223338E-2</v>
      </c>
      <c r="CJ8" s="3" t="str">
        <f t="shared" si="21"/>
        <v/>
      </c>
      <c r="CK8" s="3">
        <f t="shared" si="22"/>
        <v>6.5837600585223338E-2</v>
      </c>
      <c r="CL8" s="3" t="str">
        <f t="shared" si="23"/>
        <v/>
      </c>
      <c r="CM8" s="3" t="str">
        <f t="shared" si="24"/>
        <v xml:space="preserve">
</v>
      </c>
      <c r="CN8" s="3">
        <f t="shared" si="25"/>
        <v>0.14414414414414387</v>
      </c>
      <c r="CO8" s="3" t="str">
        <f t="shared" si="26"/>
        <v>+</v>
      </c>
      <c r="CP8" s="3">
        <f t="shared" si="27"/>
        <v>0.14414414414414387</v>
      </c>
      <c r="CQ8" s="3" t="str">
        <f t="shared" si="28"/>
        <v>small</v>
      </c>
      <c r="CR8" s="3" t="str">
        <f t="shared" si="29"/>
        <v>+
small</v>
      </c>
      <c r="CS8" s="3">
        <f t="shared" si="30"/>
        <v>0.30357142857142844</v>
      </c>
      <c r="CT8" s="3" t="str">
        <f t="shared" si="31"/>
        <v>+</v>
      </c>
      <c r="CU8" s="3">
        <f t="shared" si="32"/>
        <v>0.30357142857142844</v>
      </c>
      <c r="CV8" s="3" t="str">
        <f t="shared" si="33"/>
        <v>moderate</v>
      </c>
      <c r="CW8" s="3" t="str">
        <f t="shared" si="34"/>
        <v>+
moderate</v>
      </c>
      <c r="CX8" s="3" t="str">
        <f t="shared" si="35"/>
        <v>N&lt;5</v>
      </c>
      <c r="CY8" s="3" t="str">
        <f t="shared" si="36"/>
        <v>N&lt;5</v>
      </c>
      <c r="CZ8" s="3" t="str">
        <f t="shared" si="37"/>
        <v>N&lt;5</v>
      </c>
      <c r="DA8" s="3" t="str">
        <f t="shared" si="38"/>
        <v>N&lt;5</v>
      </c>
      <c r="DB8" s="3" t="str">
        <f t="shared" si="39"/>
        <v>N&lt;5
N&lt;5</v>
      </c>
      <c r="DC8" s="3">
        <f t="shared" si="40"/>
        <v>-0.14285714285714279</v>
      </c>
      <c r="DD8" s="3" t="str">
        <f t="shared" si="41"/>
        <v>-</v>
      </c>
      <c r="DE8" s="3">
        <f t="shared" si="42"/>
        <v>0.14285714285714279</v>
      </c>
      <c r="DF8" s="3" t="str">
        <f t="shared" si="43"/>
        <v>small</v>
      </c>
      <c r="DG8" s="3" t="str">
        <f t="shared" si="44"/>
        <v>-
small</v>
      </c>
      <c r="DH8" s="3" t="str">
        <f t="shared" si="45"/>
        <v>N&lt;5</v>
      </c>
      <c r="DI8" s="3" t="str">
        <f t="shared" si="46"/>
        <v>N&lt;5</v>
      </c>
      <c r="DJ8" s="3" t="str">
        <f t="shared" si="47"/>
        <v>N&lt;5</v>
      </c>
      <c r="DK8" s="3" t="str">
        <f t="shared" si="48"/>
        <v>N&lt;5</v>
      </c>
      <c r="DL8" s="3" t="str">
        <f t="shared" si="49"/>
        <v>N&lt;5
N&lt;5</v>
      </c>
      <c r="DM8" s="3">
        <f t="shared" si="50"/>
        <v>-0.12765957446808524</v>
      </c>
      <c r="DN8" s="3" t="str">
        <f t="shared" si="51"/>
        <v>-</v>
      </c>
      <c r="DO8" s="3">
        <f t="shared" si="52"/>
        <v>0.12765957446808524</v>
      </c>
      <c r="DP8" s="3" t="str">
        <f t="shared" si="53"/>
        <v>small</v>
      </c>
      <c r="DQ8" s="3" t="str">
        <f t="shared" si="54"/>
        <v>-
small</v>
      </c>
      <c r="DR8" s="3">
        <f t="shared" si="55"/>
        <v>0.2232142857142857</v>
      </c>
      <c r="DS8" s="3" t="str">
        <f t="shared" si="56"/>
        <v>+</v>
      </c>
      <c r="DT8" s="3">
        <f t="shared" si="57"/>
        <v>0.2232142857142857</v>
      </c>
      <c r="DU8" s="3" t="str">
        <f t="shared" si="58"/>
        <v>small</v>
      </c>
      <c r="DV8" s="3" t="str">
        <f t="shared" si="59"/>
        <v>+
small</v>
      </c>
      <c r="DW8" s="3">
        <f t="shared" si="60"/>
        <v>-0.10280373831775688</v>
      </c>
      <c r="DX8" s="3" t="str">
        <f t="shared" si="61"/>
        <v>-</v>
      </c>
      <c r="DY8" s="3">
        <f t="shared" si="62"/>
        <v>0.10280373831775688</v>
      </c>
      <c r="DZ8" s="3" t="str">
        <f t="shared" si="63"/>
        <v>small</v>
      </c>
      <c r="EA8" s="3" t="str">
        <f t="shared" si="64"/>
        <v>-
small</v>
      </c>
      <c r="EB8" s="3">
        <f t="shared" si="65"/>
        <v>0.18918918918918914</v>
      </c>
      <c r="EC8" s="3" t="str">
        <f t="shared" si="66"/>
        <v>+</v>
      </c>
      <c r="ED8" s="3">
        <f t="shared" si="67"/>
        <v>0.18918918918918914</v>
      </c>
      <c r="EE8" s="3" t="str">
        <f t="shared" si="68"/>
        <v>small</v>
      </c>
      <c r="EF8" s="3" t="str">
        <f t="shared" si="69"/>
        <v>+
small</v>
      </c>
      <c r="EG8" s="3">
        <f t="shared" si="70"/>
        <v>-0.17543859649122784</v>
      </c>
      <c r="EH8" s="3" t="str">
        <f t="shared" si="71"/>
        <v>-</v>
      </c>
      <c r="EI8" s="3">
        <f t="shared" si="72"/>
        <v>0.17543859649122784</v>
      </c>
      <c r="EJ8" s="3" t="str">
        <f t="shared" si="73"/>
        <v>small</v>
      </c>
      <c r="EK8" s="3" t="str">
        <f t="shared" si="74"/>
        <v>-
small</v>
      </c>
    </row>
    <row r="9" spans="1:141" x14ac:dyDescent="0.35">
      <c r="A9" s="13" t="s">
        <v>33</v>
      </c>
      <c r="B9" s="13" t="s">
        <v>34</v>
      </c>
      <c r="C9" s="4">
        <v>3.62</v>
      </c>
      <c r="D9" s="4">
        <v>1.208</v>
      </c>
      <c r="E9" s="3">
        <v>29</v>
      </c>
      <c r="F9" s="4">
        <v>4.0199999999999996</v>
      </c>
      <c r="G9" s="4">
        <v>0.95299999999999996</v>
      </c>
      <c r="H9" s="3">
        <v>317</v>
      </c>
      <c r="I9" s="4">
        <v>3.59</v>
      </c>
      <c r="J9" s="4">
        <v>1.121</v>
      </c>
      <c r="K9" s="3">
        <v>17</v>
      </c>
      <c r="L9" s="4" t="s">
        <v>30</v>
      </c>
      <c r="M9" s="4" t="s">
        <v>30</v>
      </c>
      <c r="N9" s="3" t="s">
        <v>30</v>
      </c>
      <c r="O9" s="4">
        <v>3.13</v>
      </c>
      <c r="P9" s="4">
        <v>1.3560000000000001</v>
      </c>
      <c r="Q9" s="3">
        <v>8</v>
      </c>
      <c r="R9" s="4" t="s">
        <v>30</v>
      </c>
      <c r="S9" s="4" t="s">
        <v>30</v>
      </c>
      <c r="T9" s="3" t="s">
        <v>30</v>
      </c>
      <c r="U9" s="4">
        <v>3.42</v>
      </c>
      <c r="V9" s="4">
        <v>1.0840000000000001</v>
      </c>
      <c r="W9" s="3">
        <v>12</v>
      </c>
      <c r="X9" s="4">
        <v>3.62</v>
      </c>
      <c r="Y9" s="4">
        <v>1.2609999999999999</v>
      </c>
      <c r="Z9" s="3">
        <v>13</v>
      </c>
      <c r="AA9" s="4">
        <v>3.53</v>
      </c>
      <c r="AB9" s="4">
        <v>1.1870000000000001</v>
      </c>
      <c r="AC9" s="3">
        <v>15</v>
      </c>
      <c r="AD9" s="4">
        <v>3.58</v>
      </c>
      <c r="AE9" s="4">
        <v>1.2829999999999999</v>
      </c>
      <c r="AF9" s="3">
        <v>24</v>
      </c>
      <c r="AG9" s="4">
        <v>3.8</v>
      </c>
      <c r="AH9" s="4">
        <v>0.83699999999999997</v>
      </c>
      <c r="AI9" s="3">
        <v>5</v>
      </c>
      <c r="AJ9" s="3">
        <v>3.89</v>
      </c>
      <c r="AK9" s="3">
        <v>1.07</v>
      </c>
      <c r="AL9" s="3">
        <v>45</v>
      </c>
      <c r="AM9" s="3">
        <v>3.86</v>
      </c>
      <c r="AN9" s="3">
        <v>1.06</v>
      </c>
      <c r="AO9" s="3">
        <v>29</v>
      </c>
      <c r="AP9" s="3">
        <v>4.8</v>
      </c>
      <c r="AQ9" s="3">
        <v>0.45</v>
      </c>
      <c r="AR9" s="3">
        <v>5</v>
      </c>
      <c r="AS9" s="3">
        <v>3.55</v>
      </c>
      <c r="AT9" s="3">
        <v>1.1299999999999999</v>
      </c>
      <c r="AU9" s="3">
        <v>11</v>
      </c>
      <c r="AV9" s="3">
        <v>4.25</v>
      </c>
      <c r="AW9" s="3">
        <v>0.97</v>
      </c>
      <c r="AX9" s="3">
        <v>12</v>
      </c>
      <c r="AY9" s="3">
        <v>3.71</v>
      </c>
      <c r="AZ9" s="3">
        <v>1.1399999999999999</v>
      </c>
      <c r="BA9" s="3">
        <v>14</v>
      </c>
      <c r="BB9" s="3">
        <v>3.96</v>
      </c>
      <c r="BC9" s="3">
        <v>1.06</v>
      </c>
      <c r="BD9" s="3">
        <v>25</v>
      </c>
      <c r="BE9" s="3">
        <v>3.8</v>
      </c>
      <c r="BF9" s="3">
        <v>1.1100000000000001</v>
      </c>
      <c r="BG9" s="3">
        <v>20</v>
      </c>
      <c r="BH9" s="3">
        <v>3.97</v>
      </c>
      <c r="BI9" s="3">
        <v>1.03</v>
      </c>
      <c r="BJ9" s="3">
        <v>36</v>
      </c>
      <c r="BK9" s="3">
        <v>3.56</v>
      </c>
      <c r="BL9" s="3">
        <v>1.24</v>
      </c>
      <c r="BM9" s="3">
        <v>9</v>
      </c>
      <c r="BO9" s="3" t="str">
        <f t="shared" si="0"/>
        <v>N&lt;5</v>
      </c>
      <c r="BP9" s="3" t="str">
        <f t="shared" si="2"/>
        <v>N&lt;5</v>
      </c>
      <c r="BQ9" s="3" t="str">
        <f t="shared" si="3"/>
        <v>N&lt;5</v>
      </c>
      <c r="BR9" s="3" t="str">
        <f t="shared" si="4"/>
        <v>N&lt;5</v>
      </c>
      <c r="BS9" s="3" t="str">
        <f t="shared" si="5"/>
        <v>N&lt;5
N&lt;5</v>
      </c>
      <c r="BT9" s="3">
        <f t="shared" si="1"/>
        <v>0.41034790365744866</v>
      </c>
      <c r="BU9" s="3" t="str">
        <f t="shared" si="6"/>
        <v>ntt</v>
      </c>
      <c r="BV9" s="3">
        <f t="shared" si="7"/>
        <v>0.41034790365744866</v>
      </c>
      <c r="BW9" s="3" t="str">
        <f t="shared" si="8"/>
        <v>moderate</v>
      </c>
      <c r="BX9" s="3" t="str">
        <f t="shared" si="9"/>
        <v>ntt
moderate</v>
      </c>
      <c r="BY9" s="3">
        <f t="shared" si="10"/>
        <v>0.55670103092783507</v>
      </c>
      <c r="BZ9" s="3" t="str">
        <f t="shared" si="11"/>
        <v>assoc</v>
      </c>
      <c r="CA9" s="3">
        <f t="shared" si="12"/>
        <v>0.55670103092783507</v>
      </c>
      <c r="CB9" s="3" t="str">
        <f t="shared" si="13"/>
        <v>large</v>
      </c>
      <c r="CC9" s="3" t="str">
        <f t="shared" si="14"/>
        <v>assoc
large</v>
      </c>
      <c r="CD9" s="3">
        <f t="shared" si="15"/>
        <v>7.1371927042030381E-2</v>
      </c>
      <c r="CE9" s="3" t="str">
        <f t="shared" si="16"/>
        <v/>
      </c>
      <c r="CF9" s="3">
        <f t="shared" si="17"/>
        <v>7.1371927042030381E-2</v>
      </c>
      <c r="CG9" s="3" t="str">
        <f t="shared" si="18"/>
        <v/>
      </c>
      <c r="CH9" s="3" t="str">
        <f t="shared" si="19"/>
        <v xml:space="preserve">
</v>
      </c>
      <c r="CI9" s="3">
        <f t="shared" si="20"/>
        <v>-0.17147310989867479</v>
      </c>
      <c r="CJ9" s="3" t="str">
        <f t="shared" si="21"/>
        <v>white</v>
      </c>
      <c r="CK9" s="3">
        <f t="shared" si="22"/>
        <v>0.17147310989867479</v>
      </c>
      <c r="CL9" s="3" t="str">
        <f t="shared" si="23"/>
        <v>small</v>
      </c>
      <c r="CM9" s="3" t="str">
        <f t="shared" si="24"/>
        <v>white
small</v>
      </c>
      <c r="CN9" s="3">
        <f t="shared" si="25"/>
        <v>0.25233644859813087</v>
      </c>
      <c r="CO9" s="3" t="str">
        <f t="shared" si="26"/>
        <v>+</v>
      </c>
      <c r="CP9" s="3">
        <f t="shared" si="27"/>
        <v>0.25233644859813087</v>
      </c>
      <c r="CQ9" s="3" t="str">
        <f t="shared" si="28"/>
        <v>small</v>
      </c>
      <c r="CR9" s="3" t="str">
        <f t="shared" si="29"/>
        <v>+
small</v>
      </c>
      <c r="CS9" s="3">
        <f t="shared" si="30"/>
        <v>0.25471698113207547</v>
      </c>
      <c r="CT9" s="3" t="str">
        <f t="shared" si="31"/>
        <v>+</v>
      </c>
      <c r="CU9" s="3">
        <f t="shared" si="32"/>
        <v>0.25471698113207547</v>
      </c>
      <c r="CV9" s="3" t="str">
        <f t="shared" si="33"/>
        <v>small</v>
      </c>
      <c r="CW9" s="3" t="str">
        <f t="shared" si="34"/>
        <v>+
small</v>
      </c>
      <c r="CX9" s="3" t="str">
        <f t="shared" si="35"/>
        <v>N&lt;5</v>
      </c>
      <c r="CY9" s="3" t="str">
        <f t="shared" si="36"/>
        <v>N&lt;5</v>
      </c>
      <c r="CZ9" s="3" t="str">
        <f t="shared" si="37"/>
        <v>N&lt;5</v>
      </c>
      <c r="DA9" s="3" t="str">
        <f t="shared" si="38"/>
        <v>N&lt;5</v>
      </c>
      <c r="DB9" s="3" t="str">
        <f t="shared" si="39"/>
        <v>N&lt;5
N&lt;5</v>
      </c>
      <c r="DC9" s="3">
        <f t="shared" si="40"/>
        <v>0.37168141592920351</v>
      </c>
      <c r="DD9" s="3" t="str">
        <f t="shared" si="41"/>
        <v>+</v>
      </c>
      <c r="DE9" s="3">
        <f t="shared" si="42"/>
        <v>0.37168141592920351</v>
      </c>
      <c r="DF9" s="3" t="str">
        <f t="shared" si="43"/>
        <v>moderate</v>
      </c>
      <c r="DG9" s="3" t="str">
        <f t="shared" si="44"/>
        <v>+
moderate</v>
      </c>
      <c r="DH9" s="3" t="str">
        <f t="shared" si="45"/>
        <v>N&lt;5</v>
      </c>
      <c r="DI9" s="3" t="str">
        <f t="shared" si="46"/>
        <v>N&lt;5</v>
      </c>
      <c r="DJ9" s="3" t="str">
        <f t="shared" si="47"/>
        <v>N&lt;5</v>
      </c>
      <c r="DK9" s="3" t="str">
        <f t="shared" si="48"/>
        <v>N&lt;5</v>
      </c>
      <c r="DL9" s="3" t="str">
        <f t="shared" si="49"/>
        <v>N&lt;5
N&lt;5</v>
      </c>
      <c r="DM9" s="3">
        <f t="shared" si="50"/>
        <v>0.25438596491228077</v>
      </c>
      <c r="DN9" s="3" t="str">
        <f t="shared" si="51"/>
        <v>+</v>
      </c>
      <c r="DO9" s="3">
        <f t="shared" si="52"/>
        <v>0.25438596491228077</v>
      </c>
      <c r="DP9" s="3" t="str">
        <f t="shared" si="53"/>
        <v>small</v>
      </c>
      <c r="DQ9" s="3" t="str">
        <f t="shared" si="54"/>
        <v>+
small</v>
      </c>
      <c r="DR9" s="3">
        <f t="shared" si="55"/>
        <v>0.32075471698113195</v>
      </c>
      <c r="DS9" s="3" t="str">
        <f t="shared" si="56"/>
        <v>+</v>
      </c>
      <c r="DT9" s="3">
        <f t="shared" si="57"/>
        <v>0.32075471698113195</v>
      </c>
      <c r="DU9" s="3" t="str">
        <f t="shared" si="58"/>
        <v>moderate</v>
      </c>
      <c r="DV9" s="3" t="str">
        <f t="shared" si="59"/>
        <v>+
moderate</v>
      </c>
      <c r="DW9" s="3">
        <f t="shared" si="60"/>
        <v>0.24324324324324323</v>
      </c>
      <c r="DX9" s="3" t="str">
        <f t="shared" si="61"/>
        <v>+</v>
      </c>
      <c r="DY9" s="3">
        <f t="shared" si="62"/>
        <v>0.24324324324324323</v>
      </c>
      <c r="DZ9" s="3" t="str">
        <f t="shared" si="63"/>
        <v>small</v>
      </c>
      <c r="EA9" s="3" t="str">
        <f t="shared" si="64"/>
        <v>+
small</v>
      </c>
      <c r="EB9" s="3">
        <f t="shared" si="65"/>
        <v>0.37864077669902924</v>
      </c>
      <c r="EC9" s="3" t="str">
        <f t="shared" si="66"/>
        <v>+</v>
      </c>
      <c r="ED9" s="3">
        <f t="shared" si="67"/>
        <v>0.37864077669902924</v>
      </c>
      <c r="EE9" s="3" t="str">
        <f t="shared" si="68"/>
        <v>moderate</v>
      </c>
      <c r="EF9" s="3" t="str">
        <f t="shared" si="69"/>
        <v>+
moderate</v>
      </c>
      <c r="EG9" s="3">
        <f t="shared" si="70"/>
        <v>-0.19354838709677402</v>
      </c>
      <c r="EH9" s="3" t="str">
        <f t="shared" si="71"/>
        <v>-</v>
      </c>
      <c r="EI9" s="3">
        <f t="shared" si="72"/>
        <v>0.19354838709677402</v>
      </c>
      <c r="EJ9" s="3" t="str">
        <f t="shared" si="73"/>
        <v>small</v>
      </c>
      <c r="EK9" s="3" t="str">
        <f t="shared" si="74"/>
        <v>-
small</v>
      </c>
    </row>
    <row r="10" spans="1:141" x14ac:dyDescent="0.35">
      <c r="A10" s="13" t="s">
        <v>35</v>
      </c>
      <c r="B10" s="13" t="s">
        <v>36</v>
      </c>
      <c r="C10" s="4">
        <v>2.4700000000000002</v>
      </c>
      <c r="D10" s="4">
        <v>1.3280000000000001</v>
      </c>
      <c r="E10" s="3">
        <v>17</v>
      </c>
      <c r="F10" s="4">
        <v>2.7</v>
      </c>
      <c r="G10" s="4">
        <v>1.167</v>
      </c>
      <c r="H10" s="3">
        <v>239</v>
      </c>
      <c r="I10" s="4">
        <v>2.7</v>
      </c>
      <c r="J10" s="4">
        <v>1.4179999999999999</v>
      </c>
      <c r="K10" s="3">
        <v>10</v>
      </c>
      <c r="L10" s="4" t="s">
        <v>30</v>
      </c>
      <c r="M10" s="4" t="s">
        <v>30</v>
      </c>
      <c r="N10" s="3" t="s">
        <v>30</v>
      </c>
      <c r="O10" s="3">
        <v>2.4</v>
      </c>
      <c r="P10" s="3">
        <v>1.3420000000000001</v>
      </c>
      <c r="Q10" s="3">
        <v>5</v>
      </c>
      <c r="R10" s="4" t="s">
        <v>30</v>
      </c>
      <c r="S10" s="4" t="s">
        <v>30</v>
      </c>
      <c r="T10" s="3" t="s">
        <v>30</v>
      </c>
      <c r="U10" s="4">
        <v>2.63</v>
      </c>
      <c r="V10" s="4">
        <v>1.506</v>
      </c>
      <c r="W10" s="3">
        <v>8</v>
      </c>
      <c r="X10" s="4">
        <v>3</v>
      </c>
      <c r="Y10" s="4">
        <v>1.528</v>
      </c>
      <c r="Z10" s="3">
        <v>7</v>
      </c>
      <c r="AA10" s="4">
        <v>2</v>
      </c>
      <c r="AB10" s="4">
        <v>1.1180000000000001</v>
      </c>
      <c r="AC10" s="3">
        <v>9</v>
      </c>
      <c r="AD10" s="4">
        <v>2.4300000000000002</v>
      </c>
      <c r="AE10" s="4">
        <v>1.4530000000000001</v>
      </c>
      <c r="AF10" s="3">
        <v>14</v>
      </c>
      <c r="AG10" s="4" t="s">
        <v>30</v>
      </c>
      <c r="AH10" s="4" t="s">
        <v>30</v>
      </c>
      <c r="AI10" s="3" t="s">
        <v>30</v>
      </c>
      <c r="AJ10" s="4">
        <v>3.18</v>
      </c>
      <c r="AK10" s="4">
        <v>1.1299999999999999</v>
      </c>
      <c r="AL10" s="14">
        <v>17</v>
      </c>
      <c r="AM10" s="3">
        <v>3.4</v>
      </c>
      <c r="AN10" s="3">
        <v>0.97</v>
      </c>
      <c r="AO10" s="3">
        <v>10</v>
      </c>
      <c r="AP10" s="3" t="s">
        <v>30</v>
      </c>
      <c r="AQ10" s="3" t="s">
        <v>30</v>
      </c>
      <c r="AR10" s="3" t="s">
        <v>30</v>
      </c>
      <c r="AS10" s="3">
        <v>2.75</v>
      </c>
      <c r="AT10" s="3">
        <v>1.26</v>
      </c>
      <c r="AU10" s="3" t="s">
        <v>30</v>
      </c>
      <c r="AV10" s="3" t="s">
        <v>30</v>
      </c>
      <c r="AW10" s="3" t="s">
        <v>30</v>
      </c>
      <c r="AX10" s="3">
        <v>7</v>
      </c>
      <c r="AY10" s="3" t="s">
        <v>30</v>
      </c>
      <c r="AZ10" s="3" t="s">
        <v>30</v>
      </c>
      <c r="BA10" s="3" t="s">
        <v>30</v>
      </c>
      <c r="BB10" s="3">
        <v>3.56</v>
      </c>
      <c r="BC10" s="3">
        <v>0.88</v>
      </c>
      <c r="BD10" s="3">
        <v>9</v>
      </c>
      <c r="BE10" s="3">
        <v>2.75</v>
      </c>
      <c r="BF10" s="3">
        <v>1.28</v>
      </c>
      <c r="BG10" s="3">
        <v>8</v>
      </c>
      <c r="BH10" s="3">
        <v>3.07</v>
      </c>
      <c r="BI10" s="3">
        <v>1.21</v>
      </c>
      <c r="BJ10" s="3">
        <v>14</v>
      </c>
      <c r="BK10" s="3" t="s">
        <v>30</v>
      </c>
      <c r="BL10" s="3" t="s">
        <v>30</v>
      </c>
      <c r="BM10" s="3" t="s">
        <v>30</v>
      </c>
      <c r="BO10" s="3" t="str">
        <f t="shared" si="0"/>
        <v>N&lt;5</v>
      </c>
      <c r="BP10" s="3" t="str">
        <f t="shared" si="2"/>
        <v>N&lt;5</v>
      </c>
      <c r="BQ10" s="3" t="str">
        <f t="shared" si="3"/>
        <v>N&lt;5</v>
      </c>
      <c r="BR10" s="3" t="str">
        <f t="shared" si="4"/>
        <v>N&lt;5</v>
      </c>
      <c r="BS10" s="3" t="str">
        <f t="shared" si="5"/>
        <v>N&lt;5
N&lt;5</v>
      </c>
      <c r="BT10" s="3">
        <f t="shared" si="1"/>
        <v>0.21156558533145295</v>
      </c>
      <c r="BU10" s="3" t="str">
        <f t="shared" si="6"/>
        <v>ntt</v>
      </c>
      <c r="BV10" s="3">
        <f t="shared" si="7"/>
        <v>0.21156558533145295</v>
      </c>
      <c r="BW10" s="3" t="str">
        <f t="shared" si="8"/>
        <v>small</v>
      </c>
      <c r="BX10" s="3" t="str">
        <f t="shared" si="9"/>
        <v>ntt
small</v>
      </c>
      <c r="BY10" s="3" t="str">
        <f t="shared" si="10"/>
        <v>N&lt;5</v>
      </c>
      <c r="BZ10" s="3" t="str">
        <f t="shared" si="11"/>
        <v>N&lt;5</v>
      </c>
      <c r="CA10" s="3" t="str">
        <f t="shared" si="12"/>
        <v>N&lt;5</v>
      </c>
      <c r="CB10" s="3" t="str">
        <f t="shared" si="13"/>
        <v>N&lt;5</v>
      </c>
      <c r="CC10" s="3" t="str">
        <f t="shared" si="14"/>
        <v>N&lt;5
N&lt;5</v>
      </c>
      <c r="CD10" s="3">
        <f t="shared" si="15"/>
        <v>0.65445026178010468</v>
      </c>
      <c r="CE10" s="3" t="str">
        <f t="shared" si="16"/>
        <v>women</v>
      </c>
      <c r="CF10" s="3">
        <f t="shared" si="17"/>
        <v>0.65445026178010468</v>
      </c>
      <c r="CG10" s="3" t="str">
        <f t="shared" si="18"/>
        <v>large</v>
      </c>
      <c r="CH10" s="3" t="str">
        <f t="shared" si="19"/>
        <v>women
large</v>
      </c>
      <c r="CI10" s="3" t="str">
        <f t="shared" si="20"/>
        <v>N&lt;5</v>
      </c>
      <c r="CJ10" s="3" t="str">
        <f t="shared" si="21"/>
        <v>N&lt;5</v>
      </c>
      <c r="CK10" s="3" t="str">
        <f t="shared" si="22"/>
        <v>N&lt;5</v>
      </c>
      <c r="CL10" s="3" t="str">
        <f t="shared" si="23"/>
        <v>N&lt;5</v>
      </c>
      <c r="CM10" s="3" t="str">
        <f t="shared" si="24"/>
        <v>N&lt;5
N&lt;5</v>
      </c>
      <c r="CN10" s="3">
        <f t="shared" si="25"/>
        <v>0.62831858407079644</v>
      </c>
      <c r="CO10" s="3" t="str">
        <f t="shared" si="26"/>
        <v>+</v>
      </c>
      <c r="CP10" s="3">
        <f t="shared" si="27"/>
        <v>0.62831858407079644</v>
      </c>
      <c r="CQ10" s="3" t="str">
        <f t="shared" si="28"/>
        <v>large</v>
      </c>
      <c r="CR10" s="3" t="str">
        <f t="shared" si="29"/>
        <v>+
large</v>
      </c>
      <c r="CS10" s="3">
        <f t="shared" si="30"/>
        <v>0.72164948453608224</v>
      </c>
      <c r="CT10" s="3" t="str">
        <f t="shared" si="31"/>
        <v>+</v>
      </c>
      <c r="CU10" s="3">
        <f t="shared" si="32"/>
        <v>0.72164948453608224</v>
      </c>
      <c r="CV10" s="3" t="str">
        <f t="shared" si="33"/>
        <v>large</v>
      </c>
      <c r="CW10" s="3" t="str">
        <f t="shared" si="34"/>
        <v>+
large</v>
      </c>
      <c r="CX10" s="3" t="str">
        <f t="shared" si="35"/>
        <v>N&lt;5</v>
      </c>
      <c r="CY10" s="3" t="str">
        <f t="shared" si="36"/>
        <v>N&lt;5</v>
      </c>
      <c r="CZ10" s="3" t="str">
        <f t="shared" si="37"/>
        <v>N&lt;5</v>
      </c>
      <c r="DA10" s="3" t="str">
        <f t="shared" si="38"/>
        <v>N&lt;5</v>
      </c>
      <c r="DB10" s="3" t="str">
        <f t="shared" si="39"/>
        <v>N&lt;5
N&lt;5</v>
      </c>
      <c r="DC10" s="3">
        <f t="shared" si="40"/>
        <v>0.27777777777777785</v>
      </c>
      <c r="DD10" s="3" t="str">
        <f t="shared" si="41"/>
        <v>+</v>
      </c>
      <c r="DE10" s="3">
        <f t="shared" si="42"/>
        <v>0.27777777777777785</v>
      </c>
      <c r="DF10" s="3" t="str">
        <f t="shared" si="43"/>
        <v>small</v>
      </c>
      <c r="DG10" s="3" t="str">
        <f t="shared" si="44"/>
        <v>+
small</v>
      </c>
      <c r="DH10" s="3" t="str">
        <f t="shared" si="45"/>
        <v>N&lt;5</v>
      </c>
      <c r="DI10" s="3" t="str">
        <f t="shared" si="46"/>
        <v>N&lt;5</v>
      </c>
      <c r="DJ10" s="3" t="str">
        <f t="shared" si="47"/>
        <v>N&lt;5</v>
      </c>
      <c r="DK10" s="3" t="str">
        <f t="shared" si="48"/>
        <v>N&lt;5</v>
      </c>
      <c r="DL10" s="3" t="str">
        <f t="shared" si="49"/>
        <v>N&lt;5
N&lt;5</v>
      </c>
      <c r="DM10" s="3" t="str">
        <f t="shared" si="50"/>
        <v>N&lt;5</v>
      </c>
      <c r="DN10" s="3" t="str">
        <f t="shared" si="51"/>
        <v>N&lt;5</v>
      </c>
      <c r="DO10" s="3" t="str">
        <f t="shared" si="52"/>
        <v>N&lt;5</v>
      </c>
      <c r="DP10" s="3" t="str">
        <f t="shared" si="53"/>
        <v>N&lt;5</v>
      </c>
      <c r="DQ10" s="3" t="str">
        <f t="shared" si="54"/>
        <v>N&lt;5
N&lt;5</v>
      </c>
      <c r="DR10" s="3">
        <f t="shared" si="55"/>
        <v>0.63636363636363646</v>
      </c>
      <c r="DS10" s="3" t="str">
        <f t="shared" si="56"/>
        <v>+</v>
      </c>
      <c r="DT10" s="3">
        <f t="shared" si="57"/>
        <v>0.63636363636363646</v>
      </c>
      <c r="DU10" s="3" t="str">
        <f t="shared" si="58"/>
        <v>large</v>
      </c>
      <c r="DV10" s="3" t="str">
        <f t="shared" si="59"/>
        <v>+
large</v>
      </c>
      <c r="DW10" s="3">
        <f t="shared" si="60"/>
        <v>0.5859375</v>
      </c>
      <c r="DX10" s="3" t="str">
        <f t="shared" si="61"/>
        <v>+</v>
      </c>
      <c r="DY10" s="3">
        <f t="shared" si="62"/>
        <v>0.5859375</v>
      </c>
      <c r="DZ10" s="3" t="str">
        <f t="shared" si="63"/>
        <v>large</v>
      </c>
      <c r="EA10" s="3" t="str">
        <f t="shared" si="64"/>
        <v>+
large</v>
      </c>
      <c r="EB10" s="3">
        <f t="shared" si="65"/>
        <v>0.52892561983471054</v>
      </c>
      <c r="EC10" s="3" t="str">
        <f t="shared" si="66"/>
        <v>+</v>
      </c>
      <c r="ED10" s="3">
        <f t="shared" si="67"/>
        <v>0.52892561983471054</v>
      </c>
      <c r="EE10" s="3" t="str">
        <f t="shared" si="68"/>
        <v>large</v>
      </c>
      <c r="EF10" s="3" t="str">
        <f t="shared" si="69"/>
        <v>+
large</v>
      </c>
      <c r="EG10" s="3" t="str">
        <f t="shared" si="70"/>
        <v>N&lt;5</v>
      </c>
      <c r="EH10" s="3" t="str">
        <f t="shared" si="71"/>
        <v>N&lt;5</v>
      </c>
      <c r="EI10" s="3" t="str">
        <f t="shared" si="72"/>
        <v>N&lt;5</v>
      </c>
      <c r="EJ10" s="3" t="str">
        <f t="shared" si="73"/>
        <v>N&lt;5</v>
      </c>
      <c r="EK10" s="3" t="str">
        <f t="shared" si="74"/>
        <v>N&lt;5
N&lt;5</v>
      </c>
    </row>
    <row r="11" spans="1:141" x14ac:dyDescent="0.35">
      <c r="A11" s="13" t="s">
        <v>37</v>
      </c>
      <c r="B11" s="13" t="s">
        <v>38</v>
      </c>
      <c r="C11" s="4">
        <v>3.21</v>
      </c>
      <c r="D11" s="4">
        <v>1.32</v>
      </c>
      <c r="E11" s="3">
        <v>29</v>
      </c>
      <c r="F11" s="4">
        <v>2.7</v>
      </c>
      <c r="G11" s="4">
        <v>1.1830000000000001</v>
      </c>
      <c r="H11" s="3">
        <v>322</v>
      </c>
      <c r="I11" s="4">
        <v>3.11</v>
      </c>
      <c r="J11" s="4">
        <v>1.2310000000000001</v>
      </c>
      <c r="K11" s="3">
        <v>18</v>
      </c>
      <c r="L11" s="4" t="s">
        <v>30</v>
      </c>
      <c r="M11" s="4" t="s">
        <v>30</v>
      </c>
      <c r="N11" s="3" t="s">
        <v>30</v>
      </c>
      <c r="O11" s="4">
        <v>2.71</v>
      </c>
      <c r="P11" s="4">
        <v>1.38</v>
      </c>
      <c r="Q11" s="3">
        <v>7</v>
      </c>
      <c r="R11" s="4" t="s">
        <v>30</v>
      </c>
      <c r="S11" s="4" t="s">
        <v>30</v>
      </c>
      <c r="T11" s="3" t="s">
        <v>30</v>
      </c>
      <c r="U11" s="4">
        <v>3.23</v>
      </c>
      <c r="V11" s="4">
        <v>1.1659999999999999</v>
      </c>
      <c r="W11" s="3">
        <v>13</v>
      </c>
      <c r="X11" s="4">
        <v>3.42</v>
      </c>
      <c r="Y11" s="4">
        <v>1.165</v>
      </c>
      <c r="Z11" s="3">
        <v>12</v>
      </c>
      <c r="AA11" s="4">
        <v>3.06</v>
      </c>
      <c r="AB11" s="4">
        <v>1.482</v>
      </c>
      <c r="AC11" s="3">
        <v>16</v>
      </c>
      <c r="AD11" s="4">
        <v>3.13</v>
      </c>
      <c r="AE11" s="4">
        <v>1.393</v>
      </c>
      <c r="AF11" s="3">
        <v>24</v>
      </c>
      <c r="AG11" s="4">
        <v>3.6</v>
      </c>
      <c r="AH11" s="4">
        <v>0.89400000000000002</v>
      </c>
      <c r="AI11" s="3">
        <v>5</v>
      </c>
      <c r="AJ11" s="3">
        <v>3.43</v>
      </c>
      <c r="AK11" s="3">
        <v>1.0900000000000001</v>
      </c>
      <c r="AL11" s="3">
        <v>44</v>
      </c>
      <c r="AM11" s="3">
        <v>3.55</v>
      </c>
      <c r="AN11" s="3">
        <v>1.06</v>
      </c>
      <c r="AO11" s="3">
        <v>29</v>
      </c>
      <c r="AP11" s="3">
        <v>3.8</v>
      </c>
      <c r="AQ11" s="3">
        <v>1.1000000000000001</v>
      </c>
      <c r="AR11" s="3">
        <v>5</v>
      </c>
      <c r="AS11" s="3">
        <v>2.9</v>
      </c>
      <c r="AT11" s="3">
        <v>1.1000000000000001</v>
      </c>
      <c r="AU11" s="3">
        <v>10</v>
      </c>
      <c r="AV11" s="3">
        <v>3.75</v>
      </c>
      <c r="AW11" s="3">
        <v>1.22</v>
      </c>
      <c r="AX11" s="3">
        <v>12</v>
      </c>
      <c r="AY11" s="3">
        <v>3.47</v>
      </c>
      <c r="AZ11" s="3">
        <v>0.99</v>
      </c>
      <c r="BA11" s="3">
        <v>15</v>
      </c>
      <c r="BB11" s="3">
        <v>3.71</v>
      </c>
      <c r="BC11" s="3">
        <v>0.95</v>
      </c>
      <c r="BD11" s="3">
        <v>24</v>
      </c>
      <c r="BE11" s="3">
        <v>3.1</v>
      </c>
      <c r="BF11" s="3">
        <v>1.17</v>
      </c>
      <c r="BG11" s="3">
        <v>20</v>
      </c>
      <c r="BH11" s="3">
        <v>3.51</v>
      </c>
      <c r="BI11" s="3">
        <v>1.1200000000000001</v>
      </c>
      <c r="BJ11" s="3">
        <v>37</v>
      </c>
      <c r="BK11" s="3">
        <v>3</v>
      </c>
      <c r="BL11" s="3">
        <v>0.82</v>
      </c>
      <c r="BM11" s="3">
        <v>7</v>
      </c>
      <c r="BO11" s="3" t="str">
        <f t="shared" si="0"/>
        <v>N&lt;5</v>
      </c>
      <c r="BP11" s="3" t="str">
        <f t="shared" si="2"/>
        <v>N&lt;5</v>
      </c>
      <c r="BQ11" s="3" t="str">
        <f t="shared" si="3"/>
        <v>N&lt;5</v>
      </c>
      <c r="BR11" s="3" t="str">
        <f t="shared" si="4"/>
        <v>N&lt;5</v>
      </c>
      <c r="BS11" s="3" t="str">
        <f t="shared" si="5"/>
        <v>N&lt;5
N&lt;5</v>
      </c>
      <c r="BT11" s="3">
        <f t="shared" si="1"/>
        <v>0.32493907392363924</v>
      </c>
      <c r="BU11" s="3" t="str">
        <f t="shared" si="6"/>
        <v>ntt</v>
      </c>
      <c r="BV11" s="3">
        <f t="shared" si="7"/>
        <v>0.32493907392363924</v>
      </c>
      <c r="BW11" s="3" t="str">
        <f t="shared" si="8"/>
        <v>moderate</v>
      </c>
      <c r="BX11" s="3" t="str">
        <f t="shared" si="9"/>
        <v>ntt
moderate</v>
      </c>
      <c r="BY11" s="3">
        <f t="shared" si="10"/>
        <v>0.22950819672131131</v>
      </c>
      <c r="BZ11" s="3" t="str">
        <f t="shared" si="11"/>
        <v>assoc</v>
      </c>
      <c r="CA11" s="3">
        <f t="shared" si="12"/>
        <v>0.22950819672131131</v>
      </c>
      <c r="CB11" s="3" t="str">
        <f t="shared" si="13"/>
        <v>small</v>
      </c>
      <c r="CC11" s="3" t="str">
        <f t="shared" si="14"/>
        <v>assoc
small</v>
      </c>
      <c r="CD11" s="3">
        <f t="shared" si="15"/>
        <v>0.30901287553648055</v>
      </c>
      <c r="CE11" s="3" t="str">
        <f t="shared" si="16"/>
        <v>women</v>
      </c>
      <c r="CF11" s="3">
        <f t="shared" si="17"/>
        <v>0.30901287553648055</v>
      </c>
      <c r="CG11" s="3" t="str">
        <f t="shared" si="18"/>
        <v>moderate</v>
      </c>
      <c r="CH11" s="3" t="str">
        <f t="shared" si="19"/>
        <v>women
moderate</v>
      </c>
      <c r="CI11" s="3">
        <f t="shared" si="20"/>
        <v>-0.33740129217516168</v>
      </c>
      <c r="CJ11" s="3" t="str">
        <f t="shared" si="21"/>
        <v>white</v>
      </c>
      <c r="CK11" s="3">
        <f t="shared" si="22"/>
        <v>0.33740129217516168</v>
      </c>
      <c r="CL11" s="3" t="str">
        <f t="shared" si="23"/>
        <v>moderate</v>
      </c>
      <c r="CM11" s="3" t="str">
        <f t="shared" si="24"/>
        <v>white
moderate</v>
      </c>
      <c r="CN11" s="3">
        <f t="shared" si="25"/>
        <v>0.20183486238532128</v>
      </c>
      <c r="CO11" s="3" t="str">
        <f t="shared" si="26"/>
        <v>+</v>
      </c>
      <c r="CP11" s="3">
        <f t="shared" si="27"/>
        <v>0.20183486238532128</v>
      </c>
      <c r="CQ11" s="3" t="str">
        <f t="shared" si="28"/>
        <v>small</v>
      </c>
      <c r="CR11" s="3" t="str">
        <f t="shared" si="29"/>
        <v>+
small</v>
      </c>
      <c r="CS11" s="3">
        <f t="shared" si="30"/>
        <v>0.41509433962264142</v>
      </c>
      <c r="CT11" s="3" t="str">
        <f t="shared" si="31"/>
        <v>+</v>
      </c>
      <c r="CU11" s="3">
        <f t="shared" si="32"/>
        <v>0.41509433962264142</v>
      </c>
      <c r="CV11" s="3" t="str">
        <f t="shared" si="33"/>
        <v>moderate</v>
      </c>
      <c r="CW11" s="3" t="str">
        <f t="shared" si="34"/>
        <v>+
moderate</v>
      </c>
      <c r="CX11" s="3" t="str">
        <f t="shared" si="35"/>
        <v>N&lt;5</v>
      </c>
      <c r="CY11" s="3" t="str">
        <f t="shared" si="36"/>
        <v>N&lt;5</v>
      </c>
      <c r="CZ11" s="3" t="str">
        <f t="shared" si="37"/>
        <v>N&lt;5</v>
      </c>
      <c r="DA11" s="3" t="str">
        <f t="shared" si="38"/>
        <v>N&lt;5</v>
      </c>
      <c r="DB11" s="3" t="str">
        <f t="shared" si="39"/>
        <v>N&lt;5
N&lt;5</v>
      </c>
      <c r="DC11" s="3">
        <f t="shared" si="40"/>
        <v>0.17272727272727267</v>
      </c>
      <c r="DD11" s="3" t="str">
        <f t="shared" si="41"/>
        <v>+</v>
      </c>
      <c r="DE11" s="3">
        <f t="shared" si="42"/>
        <v>0.17272727272727267</v>
      </c>
      <c r="DF11" s="3" t="str">
        <f t="shared" si="43"/>
        <v>small</v>
      </c>
      <c r="DG11" s="3" t="str">
        <f t="shared" si="44"/>
        <v>+
small</v>
      </c>
      <c r="DH11" s="3" t="str">
        <f t="shared" si="45"/>
        <v>N&lt;5</v>
      </c>
      <c r="DI11" s="3" t="str">
        <f t="shared" si="46"/>
        <v>N&lt;5</v>
      </c>
      <c r="DJ11" s="3" t="str">
        <f t="shared" si="47"/>
        <v>N&lt;5</v>
      </c>
      <c r="DK11" s="3" t="str">
        <f t="shared" si="48"/>
        <v>N&lt;5</v>
      </c>
      <c r="DL11" s="3" t="str">
        <f t="shared" si="49"/>
        <v>N&lt;5
N&lt;5</v>
      </c>
      <c r="DM11" s="3">
        <f t="shared" si="50"/>
        <v>0.24242424242424265</v>
      </c>
      <c r="DN11" s="3" t="str">
        <f t="shared" si="51"/>
        <v>+</v>
      </c>
      <c r="DO11" s="3">
        <f t="shared" si="52"/>
        <v>0.24242424242424265</v>
      </c>
      <c r="DP11" s="3" t="str">
        <f t="shared" si="53"/>
        <v>small</v>
      </c>
      <c r="DQ11" s="3" t="str">
        <f t="shared" si="54"/>
        <v>+
small</v>
      </c>
      <c r="DR11" s="3">
        <f t="shared" si="55"/>
        <v>0.3052631578947369</v>
      </c>
      <c r="DS11" s="3" t="str">
        <f t="shared" si="56"/>
        <v>+</v>
      </c>
      <c r="DT11" s="3">
        <f t="shared" si="57"/>
        <v>0.3052631578947369</v>
      </c>
      <c r="DU11" s="3" t="str">
        <f t="shared" si="58"/>
        <v>moderate</v>
      </c>
      <c r="DV11" s="3" t="str">
        <f t="shared" si="59"/>
        <v>+
moderate</v>
      </c>
      <c r="DW11" s="3">
        <f t="shared" si="60"/>
        <v>3.4188034188034219E-2</v>
      </c>
      <c r="DX11" s="3" t="str">
        <f t="shared" si="61"/>
        <v/>
      </c>
      <c r="DY11" s="3">
        <f t="shared" si="62"/>
        <v>3.4188034188034219E-2</v>
      </c>
      <c r="DZ11" s="3" t="str">
        <f t="shared" si="63"/>
        <v/>
      </c>
      <c r="EA11" s="3" t="str">
        <f t="shared" si="64"/>
        <v xml:space="preserve">
</v>
      </c>
      <c r="EB11" s="3">
        <f t="shared" si="65"/>
        <v>0.33928571428571414</v>
      </c>
      <c r="EC11" s="3" t="str">
        <f t="shared" si="66"/>
        <v>+</v>
      </c>
      <c r="ED11" s="3">
        <f t="shared" si="67"/>
        <v>0.33928571428571414</v>
      </c>
      <c r="EE11" s="3" t="str">
        <f t="shared" si="68"/>
        <v>moderate</v>
      </c>
      <c r="EF11" s="3" t="str">
        <f t="shared" si="69"/>
        <v>+
moderate</v>
      </c>
      <c r="EG11" s="3">
        <f t="shared" si="70"/>
        <v>-0.73170731707317094</v>
      </c>
      <c r="EH11" s="3" t="str">
        <f t="shared" si="71"/>
        <v>-</v>
      </c>
      <c r="EI11" s="3">
        <f t="shared" si="72"/>
        <v>0.73170731707317094</v>
      </c>
      <c r="EJ11" s="3" t="str">
        <f t="shared" si="73"/>
        <v>large</v>
      </c>
      <c r="EK11" s="3" t="str">
        <f t="shared" si="74"/>
        <v>-
large</v>
      </c>
    </row>
    <row r="12" spans="1:141" x14ac:dyDescent="0.35">
      <c r="A12" s="13" t="s">
        <v>39</v>
      </c>
      <c r="B12" s="13" t="s">
        <v>40</v>
      </c>
      <c r="C12" s="4">
        <v>2.87</v>
      </c>
      <c r="D12" s="4">
        <v>1.3320000000000001</v>
      </c>
      <c r="E12" s="3">
        <v>30</v>
      </c>
      <c r="F12" s="4">
        <v>2.91</v>
      </c>
      <c r="G12" s="4">
        <v>1.1779999999999999</v>
      </c>
      <c r="H12" s="3">
        <v>302</v>
      </c>
      <c r="I12" s="4">
        <v>2.56</v>
      </c>
      <c r="J12" s="4">
        <v>1.3380000000000001</v>
      </c>
      <c r="K12" s="3">
        <v>18</v>
      </c>
      <c r="L12" s="4" t="s">
        <v>30</v>
      </c>
      <c r="M12" s="4" t="s">
        <v>30</v>
      </c>
      <c r="N12" s="3" t="s">
        <v>30</v>
      </c>
      <c r="O12" s="3">
        <v>2.87</v>
      </c>
      <c r="P12" s="3">
        <v>1.1259999999999999</v>
      </c>
      <c r="Q12" s="3">
        <v>8</v>
      </c>
      <c r="R12" s="4" t="s">
        <v>30</v>
      </c>
      <c r="S12" s="4" t="s">
        <v>30</v>
      </c>
      <c r="T12" s="3" t="s">
        <v>30</v>
      </c>
      <c r="U12" s="4">
        <v>2.5</v>
      </c>
      <c r="V12" s="4">
        <v>1.286</v>
      </c>
      <c r="W12" s="3">
        <v>14</v>
      </c>
      <c r="X12" s="4">
        <v>2.67</v>
      </c>
      <c r="Y12" s="4">
        <v>1.4350000000000001</v>
      </c>
      <c r="Z12" s="3">
        <v>12</v>
      </c>
      <c r="AA12" s="4">
        <v>3</v>
      </c>
      <c r="AB12" s="4">
        <v>1.323</v>
      </c>
      <c r="AC12" s="3">
        <v>17</v>
      </c>
      <c r="AD12" s="4">
        <v>2.96</v>
      </c>
      <c r="AE12" s="4">
        <v>1.399</v>
      </c>
      <c r="AF12" s="3">
        <v>25</v>
      </c>
      <c r="AG12" s="4">
        <v>2.4</v>
      </c>
      <c r="AH12" s="4">
        <v>0.89400000000000002</v>
      </c>
      <c r="AI12" s="3">
        <v>5</v>
      </c>
      <c r="AJ12" s="4">
        <v>3.4</v>
      </c>
      <c r="AK12" s="4">
        <v>1.08</v>
      </c>
      <c r="AL12" s="14">
        <v>40</v>
      </c>
      <c r="AM12" s="3">
        <v>3.36</v>
      </c>
      <c r="AN12" s="3">
        <v>1.1499999999999999</v>
      </c>
      <c r="AO12" s="3">
        <v>25</v>
      </c>
      <c r="AP12" s="3">
        <v>4.2</v>
      </c>
      <c r="AQ12" s="3">
        <v>0.45</v>
      </c>
      <c r="AR12" s="3">
        <v>5</v>
      </c>
      <c r="AS12" s="3">
        <v>3.1</v>
      </c>
      <c r="AT12" s="3">
        <v>0.99</v>
      </c>
      <c r="AU12" s="3">
        <v>10</v>
      </c>
      <c r="AV12" s="3">
        <v>3.4</v>
      </c>
      <c r="AW12" s="3">
        <v>1.17</v>
      </c>
      <c r="AX12" s="3">
        <v>10</v>
      </c>
      <c r="AY12" s="3">
        <v>3.33</v>
      </c>
      <c r="AZ12" s="3">
        <v>1.3</v>
      </c>
      <c r="BA12" s="3">
        <v>12</v>
      </c>
      <c r="BB12" s="3">
        <v>3.55</v>
      </c>
      <c r="BC12" s="3">
        <v>1.1399999999999999</v>
      </c>
      <c r="BD12" s="3">
        <v>22</v>
      </c>
      <c r="BE12" s="3">
        <v>3.22</v>
      </c>
      <c r="BF12" s="3">
        <v>1</v>
      </c>
      <c r="BG12" s="3">
        <v>18</v>
      </c>
      <c r="BH12" s="3">
        <v>3.41</v>
      </c>
      <c r="BI12" s="3">
        <v>1.05</v>
      </c>
      <c r="BJ12" s="3">
        <v>34</v>
      </c>
      <c r="BK12" s="3">
        <v>3.33</v>
      </c>
      <c r="BL12" s="3">
        <v>1.37</v>
      </c>
      <c r="BM12" s="3">
        <v>6</v>
      </c>
      <c r="BO12" s="3" t="str">
        <f t="shared" si="0"/>
        <v>N&lt;5</v>
      </c>
      <c r="BP12" s="3" t="str">
        <f t="shared" si="2"/>
        <v>N&lt;5</v>
      </c>
      <c r="BQ12" s="3" t="str">
        <f t="shared" si="3"/>
        <v>N&lt;5</v>
      </c>
      <c r="BR12" s="3" t="str">
        <f t="shared" si="4"/>
        <v>N&lt;5</v>
      </c>
      <c r="BS12" s="3" t="str">
        <f t="shared" si="5"/>
        <v>N&lt;5
N&lt;5</v>
      </c>
      <c r="BT12" s="3">
        <f t="shared" si="1"/>
        <v>-0.23168908819133038</v>
      </c>
      <c r="BU12" s="3" t="str">
        <f t="shared" si="6"/>
        <v>tenured</v>
      </c>
      <c r="BV12" s="3">
        <f t="shared" si="7"/>
        <v>0.23168908819133038</v>
      </c>
      <c r="BW12" s="3" t="str">
        <f t="shared" si="8"/>
        <v>small</v>
      </c>
      <c r="BX12" s="3" t="str">
        <f t="shared" si="9"/>
        <v>tenured
small</v>
      </c>
      <c r="BY12" s="3">
        <f t="shared" si="10"/>
        <v>5.9829059829059693E-2</v>
      </c>
      <c r="BZ12" s="3" t="str">
        <f t="shared" si="11"/>
        <v/>
      </c>
      <c r="CA12" s="3">
        <f t="shared" si="12"/>
        <v>5.9829059829059693E-2</v>
      </c>
      <c r="CB12" s="3" t="str">
        <f t="shared" si="13"/>
        <v/>
      </c>
      <c r="CC12" s="3" t="str">
        <f t="shared" si="14"/>
        <v xml:space="preserve">
</v>
      </c>
      <c r="CD12" s="3">
        <f t="shared" si="15"/>
        <v>-0.22996515679442514</v>
      </c>
      <c r="CE12" s="3" t="str">
        <f t="shared" si="16"/>
        <v>men</v>
      </c>
      <c r="CF12" s="3">
        <f t="shared" si="17"/>
        <v>0.22996515679442514</v>
      </c>
      <c r="CG12" s="3" t="str">
        <f t="shared" si="18"/>
        <v>small</v>
      </c>
      <c r="CH12" s="3" t="str">
        <f t="shared" si="19"/>
        <v>men
small</v>
      </c>
      <c r="CI12" s="3">
        <f t="shared" si="20"/>
        <v>0.40028591851322376</v>
      </c>
      <c r="CJ12" s="3" t="str">
        <f t="shared" si="21"/>
        <v>foc</v>
      </c>
      <c r="CK12" s="3">
        <f t="shared" si="22"/>
        <v>0.40028591851322376</v>
      </c>
      <c r="CL12" s="3" t="str">
        <f t="shared" si="23"/>
        <v>moderate</v>
      </c>
      <c r="CM12" s="3" t="str">
        <f t="shared" si="24"/>
        <v>foc
moderate</v>
      </c>
      <c r="CN12" s="3">
        <f t="shared" si="25"/>
        <v>0.49074074074074053</v>
      </c>
      <c r="CO12" s="3" t="str">
        <f t="shared" si="26"/>
        <v>+</v>
      </c>
      <c r="CP12" s="3">
        <f t="shared" si="27"/>
        <v>0.49074074074074053</v>
      </c>
      <c r="CQ12" s="3" t="str">
        <f t="shared" si="28"/>
        <v>moderate</v>
      </c>
      <c r="CR12" s="3" t="str">
        <f t="shared" si="29"/>
        <v>+
moderate</v>
      </c>
      <c r="CS12" s="3">
        <f t="shared" si="30"/>
        <v>0.69565217391304335</v>
      </c>
      <c r="CT12" s="3" t="str">
        <f t="shared" si="31"/>
        <v>+</v>
      </c>
      <c r="CU12" s="3">
        <f t="shared" si="32"/>
        <v>0.69565217391304335</v>
      </c>
      <c r="CV12" s="3" t="str">
        <f t="shared" si="33"/>
        <v>large</v>
      </c>
      <c r="CW12" s="3" t="str">
        <f t="shared" si="34"/>
        <v>+
large</v>
      </c>
      <c r="CX12" s="3" t="str">
        <f t="shared" si="35"/>
        <v>N&lt;5</v>
      </c>
      <c r="CY12" s="3" t="str">
        <f t="shared" si="36"/>
        <v>N&lt;5</v>
      </c>
      <c r="CZ12" s="3" t="str">
        <f t="shared" si="37"/>
        <v>N&lt;5</v>
      </c>
      <c r="DA12" s="3" t="str">
        <f t="shared" si="38"/>
        <v>N&lt;5</v>
      </c>
      <c r="DB12" s="3" t="str">
        <f t="shared" si="39"/>
        <v>N&lt;5
N&lt;5</v>
      </c>
      <c r="DC12" s="3">
        <f t="shared" si="40"/>
        <v>0.23232323232323232</v>
      </c>
      <c r="DD12" s="3" t="str">
        <f t="shared" si="41"/>
        <v>+</v>
      </c>
      <c r="DE12" s="3">
        <f t="shared" si="42"/>
        <v>0.23232323232323232</v>
      </c>
      <c r="DF12" s="3" t="str">
        <f t="shared" si="43"/>
        <v>small</v>
      </c>
      <c r="DG12" s="3" t="str">
        <f t="shared" si="44"/>
        <v>+
small</v>
      </c>
      <c r="DH12" s="3" t="str">
        <f t="shared" si="45"/>
        <v>N&lt;5</v>
      </c>
      <c r="DI12" s="3" t="str">
        <f t="shared" si="46"/>
        <v>N&lt;5</v>
      </c>
      <c r="DJ12" s="3" t="str">
        <f t="shared" si="47"/>
        <v>N&lt;5</v>
      </c>
      <c r="DK12" s="3" t="str">
        <f t="shared" si="48"/>
        <v>N&lt;5</v>
      </c>
      <c r="DL12" s="3" t="str">
        <f t="shared" si="49"/>
        <v>N&lt;5
N&lt;5</v>
      </c>
      <c r="DM12" s="3">
        <f t="shared" si="50"/>
        <v>0.63846153846153852</v>
      </c>
      <c r="DN12" s="3" t="str">
        <f t="shared" si="51"/>
        <v>+</v>
      </c>
      <c r="DO12" s="3">
        <f t="shared" si="52"/>
        <v>0.63846153846153852</v>
      </c>
      <c r="DP12" s="3" t="str">
        <f t="shared" si="53"/>
        <v>large</v>
      </c>
      <c r="DQ12" s="3" t="str">
        <f t="shared" si="54"/>
        <v>+
large</v>
      </c>
      <c r="DR12" s="3">
        <f t="shared" si="55"/>
        <v>0.77192982456140347</v>
      </c>
      <c r="DS12" s="3" t="str">
        <f t="shared" si="56"/>
        <v>+</v>
      </c>
      <c r="DT12" s="3">
        <f t="shared" si="57"/>
        <v>0.77192982456140347</v>
      </c>
      <c r="DU12" s="3" t="str">
        <f t="shared" si="58"/>
        <v>large</v>
      </c>
      <c r="DV12" s="3" t="str">
        <f t="shared" si="59"/>
        <v>+
large</v>
      </c>
      <c r="DW12" s="3">
        <f t="shared" si="60"/>
        <v>0.2200000000000002</v>
      </c>
      <c r="DX12" s="3" t="str">
        <f t="shared" si="61"/>
        <v>+</v>
      </c>
      <c r="DY12" s="3">
        <f t="shared" si="62"/>
        <v>0.2200000000000002</v>
      </c>
      <c r="DZ12" s="3" t="str">
        <f t="shared" si="63"/>
        <v>small</v>
      </c>
      <c r="EA12" s="3" t="str">
        <f t="shared" si="64"/>
        <v>+
small</v>
      </c>
      <c r="EB12" s="3">
        <f t="shared" si="65"/>
        <v>0.42857142857142871</v>
      </c>
      <c r="EC12" s="3" t="str">
        <f t="shared" si="66"/>
        <v>+</v>
      </c>
      <c r="ED12" s="3">
        <f t="shared" si="67"/>
        <v>0.42857142857142871</v>
      </c>
      <c r="EE12" s="3" t="str">
        <f t="shared" si="68"/>
        <v>moderate</v>
      </c>
      <c r="EF12" s="3" t="str">
        <f t="shared" si="69"/>
        <v>+
moderate</v>
      </c>
      <c r="EG12" s="3">
        <f t="shared" si="70"/>
        <v>0.67883211678832123</v>
      </c>
      <c r="EH12" s="3" t="str">
        <f t="shared" si="71"/>
        <v>+</v>
      </c>
      <c r="EI12" s="3">
        <f t="shared" si="72"/>
        <v>0.67883211678832123</v>
      </c>
      <c r="EJ12" s="3" t="str">
        <f t="shared" si="73"/>
        <v>large</v>
      </c>
      <c r="EK12" s="3" t="str">
        <f t="shared" si="74"/>
        <v>+
large</v>
      </c>
    </row>
    <row r="13" spans="1:141" x14ac:dyDescent="0.35">
      <c r="A13" s="13" t="s">
        <v>41</v>
      </c>
      <c r="B13" s="13" t="s">
        <v>42</v>
      </c>
      <c r="C13" s="4">
        <v>2.95</v>
      </c>
      <c r="D13" s="4">
        <v>1.214</v>
      </c>
      <c r="E13" s="3">
        <v>22</v>
      </c>
      <c r="F13" s="4">
        <v>2.91</v>
      </c>
      <c r="G13" s="4">
        <v>1.1479999999999999</v>
      </c>
      <c r="H13" s="3">
        <v>271</v>
      </c>
      <c r="I13" s="4">
        <v>2.8</v>
      </c>
      <c r="J13" s="4">
        <v>1.2649999999999999</v>
      </c>
      <c r="K13" s="3">
        <v>15</v>
      </c>
      <c r="L13" s="4" t="s">
        <v>30</v>
      </c>
      <c r="M13" s="4" t="s">
        <v>30</v>
      </c>
      <c r="N13" s="3" t="s">
        <v>30</v>
      </c>
      <c r="O13" s="3" t="s">
        <v>30</v>
      </c>
      <c r="P13" s="3" t="s">
        <v>30</v>
      </c>
      <c r="Q13" s="3" t="s">
        <v>30</v>
      </c>
      <c r="R13" s="4">
        <v>2.4</v>
      </c>
      <c r="S13" s="4">
        <v>1.3420000000000001</v>
      </c>
      <c r="T13" s="3">
        <v>5</v>
      </c>
      <c r="U13" s="4">
        <v>3.11</v>
      </c>
      <c r="V13" s="4">
        <v>1.2689999999999999</v>
      </c>
      <c r="W13" s="3">
        <v>9</v>
      </c>
      <c r="X13" s="4">
        <v>3.1</v>
      </c>
      <c r="Y13" s="4">
        <v>1.1970000000000001</v>
      </c>
      <c r="Z13" s="3">
        <v>10</v>
      </c>
      <c r="AA13" s="4">
        <v>2.82</v>
      </c>
      <c r="AB13" s="4">
        <v>1.3280000000000001</v>
      </c>
      <c r="AC13" s="3">
        <v>11</v>
      </c>
      <c r="AD13" s="4">
        <v>2.95</v>
      </c>
      <c r="AE13" s="4">
        <v>1.268</v>
      </c>
      <c r="AF13" s="3">
        <v>19</v>
      </c>
      <c r="AG13" s="4" t="s">
        <v>30</v>
      </c>
      <c r="AH13" s="4" t="s">
        <v>30</v>
      </c>
      <c r="AI13" s="3" t="s">
        <v>30</v>
      </c>
      <c r="AJ13" s="3">
        <v>3.55</v>
      </c>
      <c r="AK13" s="3">
        <v>1.03</v>
      </c>
      <c r="AL13" s="3">
        <v>31</v>
      </c>
      <c r="AM13" s="3">
        <v>3.47</v>
      </c>
      <c r="AN13" s="3">
        <v>1.1200000000000001</v>
      </c>
      <c r="AO13" s="3">
        <v>19</v>
      </c>
      <c r="AP13" s="3" t="s">
        <v>30</v>
      </c>
      <c r="AQ13" s="3" t="s">
        <v>30</v>
      </c>
      <c r="AR13" s="3" t="s">
        <v>30</v>
      </c>
      <c r="AS13" s="3">
        <v>3.38</v>
      </c>
      <c r="AT13" s="3">
        <v>0.74</v>
      </c>
      <c r="AU13" s="3">
        <v>8</v>
      </c>
      <c r="AV13" s="3">
        <v>3.7</v>
      </c>
      <c r="AW13" s="3">
        <v>1.25</v>
      </c>
      <c r="AX13" s="3">
        <v>10</v>
      </c>
      <c r="AY13" s="3">
        <v>3.25</v>
      </c>
      <c r="AZ13" s="3">
        <v>1.04</v>
      </c>
      <c r="BA13" s="3">
        <v>8</v>
      </c>
      <c r="BB13" s="3">
        <v>3.79</v>
      </c>
      <c r="BC13" s="3">
        <v>0.85</v>
      </c>
      <c r="BD13" s="3">
        <v>19</v>
      </c>
      <c r="BE13" s="3">
        <v>3.17</v>
      </c>
      <c r="BF13" s="3">
        <v>1.19</v>
      </c>
      <c r="BG13" s="3">
        <v>12</v>
      </c>
      <c r="BH13" s="3">
        <v>3.58</v>
      </c>
      <c r="BI13" s="3">
        <v>1.06</v>
      </c>
      <c r="BJ13" s="3">
        <v>26</v>
      </c>
      <c r="BK13" s="3">
        <v>3.4</v>
      </c>
      <c r="BL13" s="3">
        <v>0.89</v>
      </c>
      <c r="BM13" s="3">
        <v>5</v>
      </c>
      <c r="BO13" s="3" t="str">
        <f t="shared" si="0"/>
        <v>N&lt;5</v>
      </c>
      <c r="BP13" s="3" t="str">
        <f t="shared" si="2"/>
        <v>N&lt;5</v>
      </c>
      <c r="BQ13" s="3" t="str">
        <f t="shared" si="3"/>
        <v>N&lt;5</v>
      </c>
      <c r="BR13" s="3" t="str">
        <f t="shared" si="4"/>
        <v>N&lt;5</v>
      </c>
      <c r="BS13" s="3" t="str">
        <f t="shared" si="5"/>
        <v>N&lt;5
N&lt;5</v>
      </c>
      <c r="BT13" s="3" t="str">
        <f t="shared" si="1"/>
        <v>N&lt;5</v>
      </c>
      <c r="BU13" s="3" t="str">
        <f t="shared" si="6"/>
        <v>N&lt;5</v>
      </c>
      <c r="BV13" s="3" t="str">
        <f t="shared" si="7"/>
        <v>N&lt;5</v>
      </c>
      <c r="BW13" s="3" t="str">
        <f t="shared" si="8"/>
        <v>N&lt;5</v>
      </c>
      <c r="BX13" s="3" t="str">
        <f t="shared" si="9"/>
        <v>N&lt;5
N&lt;5</v>
      </c>
      <c r="BY13" s="3">
        <f t="shared" si="10"/>
        <v>0.36000000000000015</v>
      </c>
      <c r="BZ13" s="3" t="str">
        <f t="shared" si="11"/>
        <v>assoc</v>
      </c>
      <c r="CA13" s="3">
        <f t="shared" si="12"/>
        <v>0.36000000000000015</v>
      </c>
      <c r="CB13" s="3" t="str">
        <f t="shared" si="13"/>
        <v>moderate</v>
      </c>
      <c r="CC13" s="3" t="str">
        <f t="shared" si="14"/>
        <v>assoc
moderate</v>
      </c>
      <c r="CD13" s="3">
        <f t="shared" si="15"/>
        <v>0.23391812865497097</v>
      </c>
      <c r="CE13" s="3" t="str">
        <f t="shared" si="16"/>
        <v>women</v>
      </c>
      <c r="CF13" s="3">
        <f t="shared" si="17"/>
        <v>0.23391812865497097</v>
      </c>
      <c r="CG13" s="3" t="str">
        <f t="shared" si="18"/>
        <v>small</v>
      </c>
      <c r="CH13" s="3" t="str">
        <f t="shared" si="19"/>
        <v>women
small</v>
      </c>
      <c r="CI13" s="3" t="str">
        <f t="shared" si="20"/>
        <v>N&lt;5</v>
      </c>
      <c r="CJ13" s="3" t="str">
        <f t="shared" si="21"/>
        <v>N&lt;5</v>
      </c>
      <c r="CK13" s="3" t="str">
        <f t="shared" si="22"/>
        <v>N&lt;5</v>
      </c>
      <c r="CL13" s="3" t="str">
        <f t="shared" si="23"/>
        <v>N&lt;5</v>
      </c>
      <c r="CM13" s="3" t="str">
        <f t="shared" si="24"/>
        <v>N&lt;5
N&lt;5</v>
      </c>
      <c r="CN13" s="3">
        <f t="shared" si="25"/>
        <v>0.58252427184465982</v>
      </c>
      <c r="CO13" s="3" t="str">
        <f t="shared" si="26"/>
        <v>+</v>
      </c>
      <c r="CP13" s="3">
        <f t="shared" si="27"/>
        <v>0.58252427184465982</v>
      </c>
      <c r="CQ13" s="3" t="str">
        <f t="shared" si="28"/>
        <v>large</v>
      </c>
      <c r="CR13" s="3" t="str">
        <f t="shared" si="29"/>
        <v>+
large</v>
      </c>
      <c r="CS13" s="3">
        <f t="shared" si="30"/>
        <v>0.59821428571428603</v>
      </c>
      <c r="CT13" s="3" t="str">
        <f t="shared" si="31"/>
        <v>+</v>
      </c>
      <c r="CU13" s="3">
        <f t="shared" si="32"/>
        <v>0.59821428571428603</v>
      </c>
      <c r="CV13" s="3" t="str">
        <f t="shared" si="33"/>
        <v>large</v>
      </c>
      <c r="CW13" s="3" t="str">
        <f t="shared" si="34"/>
        <v>+
large</v>
      </c>
      <c r="CX13" s="3" t="str">
        <f t="shared" si="35"/>
        <v>N&lt;5</v>
      </c>
      <c r="CY13" s="3" t="str">
        <f t="shared" si="36"/>
        <v>N&lt;5</v>
      </c>
      <c r="CZ13" s="3" t="str">
        <f t="shared" si="37"/>
        <v>N&lt;5</v>
      </c>
      <c r="DA13" s="3" t="str">
        <f t="shared" si="38"/>
        <v>N&lt;5</v>
      </c>
      <c r="DB13" s="3" t="str">
        <f t="shared" si="39"/>
        <v>N&lt;5
N&lt;5</v>
      </c>
      <c r="DC13" s="3" t="str">
        <f t="shared" si="40"/>
        <v>N&lt;5</v>
      </c>
      <c r="DD13" s="3" t="str">
        <f t="shared" si="41"/>
        <v>N&lt;5</v>
      </c>
      <c r="DE13" s="3" t="str">
        <f t="shared" si="42"/>
        <v>N&lt;5</v>
      </c>
      <c r="DF13" s="3" t="str">
        <f t="shared" si="43"/>
        <v>N&lt;5</v>
      </c>
      <c r="DG13" s="3" t="str">
        <f t="shared" si="44"/>
        <v>N&lt;5
N&lt;5</v>
      </c>
      <c r="DH13" s="3">
        <f t="shared" si="45"/>
        <v>1.0400000000000003</v>
      </c>
      <c r="DI13" s="3" t="str">
        <f t="shared" si="46"/>
        <v>+</v>
      </c>
      <c r="DJ13" s="3">
        <f t="shared" si="47"/>
        <v>1.0400000000000003</v>
      </c>
      <c r="DK13" s="3" t="str">
        <f t="shared" si="48"/>
        <v>large</v>
      </c>
      <c r="DL13" s="3" t="str">
        <f t="shared" si="49"/>
        <v>+
large</v>
      </c>
      <c r="DM13" s="3">
        <f t="shared" si="50"/>
        <v>0.13461538461538472</v>
      </c>
      <c r="DN13" s="3" t="str">
        <f t="shared" si="51"/>
        <v>+</v>
      </c>
      <c r="DO13" s="3">
        <f t="shared" si="52"/>
        <v>0.13461538461538472</v>
      </c>
      <c r="DP13" s="3" t="str">
        <f t="shared" si="53"/>
        <v>small</v>
      </c>
      <c r="DQ13" s="3" t="str">
        <f t="shared" si="54"/>
        <v>+
small</v>
      </c>
      <c r="DR13" s="3">
        <f t="shared" si="55"/>
        <v>0.81176470588235294</v>
      </c>
      <c r="DS13" s="3" t="str">
        <f t="shared" si="56"/>
        <v>+</v>
      </c>
      <c r="DT13" s="3">
        <f t="shared" si="57"/>
        <v>0.81176470588235294</v>
      </c>
      <c r="DU13" s="3" t="str">
        <f t="shared" si="58"/>
        <v>large</v>
      </c>
      <c r="DV13" s="3" t="str">
        <f t="shared" si="59"/>
        <v>+
large</v>
      </c>
      <c r="DW13" s="3">
        <f t="shared" si="60"/>
        <v>0.29411764705882359</v>
      </c>
      <c r="DX13" s="3" t="str">
        <f t="shared" si="61"/>
        <v>+</v>
      </c>
      <c r="DY13" s="3">
        <f t="shared" si="62"/>
        <v>0.29411764705882359</v>
      </c>
      <c r="DZ13" s="3" t="str">
        <f t="shared" si="63"/>
        <v>small</v>
      </c>
      <c r="EA13" s="3" t="str">
        <f t="shared" si="64"/>
        <v>+
small</v>
      </c>
      <c r="EB13" s="3">
        <f t="shared" si="65"/>
        <v>0.5943396226415093</v>
      </c>
      <c r="EC13" s="3" t="str">
        <f t="shared" si="66"/>
        <v>+</v>
      </c>
      <c r="ED13" s="3">
        <f t="shared" si="67"/>
        <v>0.5943396226415093</v>
      </c>
      <c r="EE13" s="3" t="str">
        <f t="shared" si="68"/>
        <v>large</v>
      </c>
      <c r="EF13" s="3" t="str">
        <f t="shared" si="69"/>
        <v>+
large</v>
      </c>
      <c r="EG13" s="3" t="str">
        <f t="shared" si="70"/>
        <v>N&lt;5</v>
      </c>
      <c r="EH13" s="3" t="str">
        <f t="shared" si="71"/>
        <v>N&lt;5</v>
      </c>
      <c r="EI13" s="3" t="str">
        <f t="shared" si="72"/>
        <v>N&lt;5</v>
      </c>
      <c r="EJ13" s="3" t="str">
        <f t="shared" si="73"/>
        <v>N&lt;5</v>
      </c>
      <c r="EK13" s="3" t="str">
        <f t="shared" si="74"/>
        <v>N&lt;5
N&lt;5</v>
      </c>
    </row>
    <row r="14" spans="1:141" x14ac:dyDescent="0.35">
      <c r="A14" s="13" t="s">
        <v>43</v>
      </c>
      <c r="B14" s="13" t="s">
        <v>44</v>
      </c>
      <c r="C14" s="4">
        <v>2.95</v>
      </c>
      <c r="D14" s="4">
        <v>1.244</v>
      </c>
      <c r="E14" s="3">
        <v>21</v>
      </c>
      <c r="F14" s="4">
        <v>2.66</v>
      </c>
      <c r="G14" s="4">
        <v>1.125</v>
      </c>
      <c r="H14" s="3">
        <v>230</v>
      </c>
      <c r="I14" s="4">
        <v>2.79</v>
      </c>
      <c r="J14" s="4">
        <v>1.2509999999999999</v>
      </c>
      <c r="K14" s="3">
        <v>14</v>
      </c>
      <c r="L14" s="4" t="s">
        <v>30</v>
      </c>
      <c r="M14" s="4" t="s">
        <v>30</v>
      </c>
      <c r="N14" s="3" t="s">
        <v>30</v>
      </c>
      <c r="O14" s="3" t="s">
        <v>30</v>
      </c>
      <c r="P14" s="3" t="s">
        <v>30</v>
      </c>
      <c r="Q14" s="3" t="s">
        <v>30</v>
      </c>
      <c r="R14" s="4">
        <v>2.4</v>
      </c>
      <c r="S14" s="4">
        <v>1.3420000000000001</v>
      </c>
      <c r="T14" s="3">
        <v>5</v>
      </c>
      <c r="U14" s="3">
        <v>3.13</v>
      </c>
      <c r="V14" s="3">
        <v>1.246</v>
      </c>
      <c r="W14" s="3">
        <v>8</v>
      </c>
      <c r="X14" s="4">
        <v>3</v>
      </c>
      <c r="Y14" s="4">
        <v>1.155</v>
      </c>
      <c r="Z14" s="3">
        <v>10</v>
      </c>
      <c r="AA14" s="4">
        <v>3</v>
      </c>
      <c r="AB14" s="4">
        <v>1.4139999999999999</v>
      </c>
      <c r="AC14" s="3">
        <v>10</v>
      </c>
      <c r="AD14" s="4">
        <v>2.89</v>
      </c>
      <c r="AE14" s="4">
        <v>1.278</v>
      </c>
      <c r="AF14" s="3">
        <v>18</v>
      </c>
      <c r="AG14" s="4" t="s">
        <v>30</v>
      </c>
      <c r="AH14" s="4" t="s">
        <v>30</v>
      </c>
      <c r="AI14" s="3" t="s">
        <v>30</v>
      </c>
      <c r="AJ14" s="4">
        <v>3.55</v>
      </c>
      <c r="AK14" s="4">
        <v>1.18</v>
      </c>
      <c r="AL14" s="14">
        <v>29</v>
      </c>
      <c r="AM14" s="3">
        <v>3.56</v>
      </c>
      <c r="AN14" s="3">
        <v>1.29</v>
      </c>
      <c r="AO14" s="3">
        <v>18</v>
      </c>
      <c r="AP14" s="3" t="s">
        <v>30</v>
      </c>
      <c r="AQ14" s="3" t="s">
        <v>30</v>
      </c>
      <c r="AR14" s="3" t="s">
        <v>30</v>
      </c>
      <c r="AS14" s="3">
        <v>3.13</v>
      </c>
      <c r="AT14" s="3">
        <v>0.83</v>
      </c>
      <c r="AU14" s="3">
        <v>8</v>
      </c>
      <c r="AV14" s="3">
        <v>4.1100000000000003</v>
      </c>
      <c r="AW14" s="3">
        <v>1.05</v>
      </c>
      <c r="AX14" s="3">
        <v>9</v>
      </c>
      <c r="AY14" s="3">
        <v>3</v>
      </c>
      <c r="AZ14" s="3">
        <v>1.41</v>
      </c>
      <c r="BA14" s="3">
        <v>8</v>
      </c>
      <c r="BB14" s="3">
        <v>3.72</v>
      </c>
      <c r="BC14" s="3">
        <v>1.1299999999999999</v>
      </c>
      <c r="BD14" s="3">
        <v>18</v>
      </c>
      <c r="BE14" s="3">
        <v>3.27</v>
      </c>
      <c r="BF14" s="3">
        <v>1.27</v>
      </c>
      <c r="BG14" s="3">
        <v>11</v>
      </c>
      <c r="BH14" s="3">
        <v>3.67</v>
      </c>
      <c r="BI14" s="3">
        <v>1.17</v>
      </c>
      <c r="BJ14" s="3">
        <v>24</v>
      </c>
      <c r="BK14" s="3">
        <v>3</v>
      </c>
      <c r="BL14" s="3">
        <v>1.22</v>
      </c>
      <c r="BM14" s="3">
        <v>5</v>
      </c>
      <c r="BO14" s="3" t="str">
        <f t="shared" si="0"/>
        <v>N&lt;5</v>
      </c>
      <c r="BP14" s="3" t="str">
        <f t="shared" si="2"/>
        <v>N&lt;5</v>
      </c>
      <c r="BQ14" s="3" t="str">
        <f t="shared" si="3"/>
        <v>N&lt;5</v>
      </c>
      <c r="BR14" s="3" t="str">
        <f t="shared" si="4"/>
        <v>N&lt;5</v>
      </c>
      <c r="BS14" s="3" t="str">
        <f t="shared" si="5"/>
        <v>N&lt;5
N&lt;5</v>
      </c>
      <c r="BT14" s="3" t="str">
        <f t="shared" si="1"/>
        <v>N&lt;5</v>
      </c>
      <c r="BU14" s="3" t="str">
        <f t="shared" si="6"/>
        <v>N&lt;5</v>
      </c>
      <c r="BV14" s="3" t="str">
        <f t="shared" si="7"/>
        <v>N&lt;5</v>
      </c>
      <c r="BW14" s="3" t="str">
        <f t="shared" si="8"/>
        <v>N&lt;5</v>
      </c>
      <c r="BX14" s="3" t="str">
        <f t="shared" si="9"/>
        <v>N&lt;5
N&lt;5</v>
      </c>
      <c r="BY14" s="3">
        <f t="shared" si="10"/>
        <v>1.0571428571428574</v>
      </c>
      <c r="BZ14" s="3" t="str">
        <f t="shared" si="11"/>
        <v>assoc</v>
      </c>
      <c r="CA14" s="3">
        <f t="shared" si="12"/>
        <v>1.0571428571428574</v>
      </c>
      <c r="CB14" s="3" t="str">
        <f t="shared" si="13"/>
        <v>large</v>
      </c>
      <c r="CC14" s="3" t="str">
        <f t="shared" si="14"/>
        <v>assoc
large</v>
      </c>
      <c r="CD14" s="3">
        <f t="shared" si="15"/>
        <v>0</v>
      </c>
      <c r="CE14" s="3" t="str">
        <f t="shared" si="16"/>
        <v/>
      </c>
      <c r="CF14" s="3">
        <f t="shared" si="17"/>
        <v>0</v>
      </c>
      <c r="CG14" s="3" t="str">
        <f t="shared" si="18"/>
        <v/>
      </c>
      <c r="CH14" s="3" t="str">
        <f t="shared" si="19"/>
        <v xml:space="preserve">
</v>
      </c>
      <c r="CI14" s="3" t="str">
        <f t="shared" si="20"/>
        <v>N&lt;5</v>
      </c>
      <c r="CJ14" s="3" t="str">
        <f t="shared" si="21"/>
        <v>N&lt;5</v>
      </c>
      <c r="CK14" s="3" t="str">
        <f t="shared" si="22"/>
        <v>N&lt;5</v>
      </c>
      <c r="CL14" s="3" t="str">
        <f t="shared" si="23"/>
        <v>N&lt;5</v>
      </c>
      <c r="CM14" s="3" t="str">
        <f t="shared" si="24"/>
        <v>N&lt;5
N&lt;5</v>
      </c>
      <c r="CN14" s="3">
        <f t="shared" si="25"/>
        <v>0.5084745762711862</v>
      </c>
      <c r="CO14" s="3" t="str">
        <f t="shared" si="26"/>
        <v>+</v>
      </c>
      <c r="CP14" s="3">
        <f t="shared" si="27"/>
        <v>0.5084745762711862</v>
      </c>
      <c r="CQ14" s="3" t="str">
        <f t="shared" si="28"/>
        <v>large</v>
      </c>
      <c r="CR14" s="3" t="str">
        <f t="shared" si="29"/>
        <v>+
large</v>
      </c>
      <c r="CS14" s="3">
        <f t="shared" si="30"/>
        <v>0.5968992248062015</v>
      </c>
      <c r="CT14" s="3" t="str">
        <f t="shared" si="31"/>
        <v>+</v>
      </c>
      <c r="CU14" s="3">
        <f t="shared" si="32"/>
        <v>0.5968992248062015</v>
      </c>
      <c r="CV14" s="3" t="str">
        <f t="shared" si="33"/>
        <v>large</v>
      </c>
      <c r="CW14" s="3" t="str">
        <f t="shared" si="34"/>
        <v>+
large</v>
      </c>
      <c r="CX14" s="3" t="str">
        <f t="shared" si="35"/>
        <v>N&lt;5</v>
      </c>
      <c r="CY14" s="3" t="str">
        <f t="shared" si="36"/>
        <v>N&lt;5</v>
      </c>
      <c r="CZ14" s="3" t="str">
        <f t="shared" si="37"/>
        <v>N&lt;5</v>
      </c>
      <c r="DA14" s="3" t="str">
        <f t="shared" si="38"/>
        <v>N&lt;5</v>
      </c>
      <c r="DB14" s="3" t="str">
        <f t="shared" si="39"/>
        <v>N&lt;5
N&lt;5</v>
      </c>
      <c r="DC14" s="3" t="str">
        <f t="shared" si="40"/>
        <v>N&lt;5</v>
      </c>
      <c r="DD14" s="3" t="str">
        <f t="shared" si="41"/>
        <v>N&lt;5</v>
      </c>
      <c r="DE14" s="3" t="str">
        <f t="shared" si="42"/>
        <v>N&lt;5</v>
      </c>
      <c r="DF14" s="3" t="str">
        <f t="shared" si="43"/>
        <v>N&lt;5</v>
      </c>
      <c r="DG14" s="3" t="str">
        <f t="shared" si="44"/>
        <v>N&lt;5
N&lt;5</v>
      </c>
      <c r="DH14" s="3">
        <f t="shared" si="45"/>
        <v>1.6285714285714288</v>
      </c>
      <c r="DI14" s="3" t="str">
        <f t="shared" si="46"/>
        <v>+</v>
      </c>
      <c r="DJ14" s="3">
        <f t="shared" si="47"/>
        <v>1.6285714285714288</v>
      </c>
      <c r="DK14" s="3" t="str">
        <f t="shared" si="48"/>
        <v>large</v>
      </c>
      <c r="DL14" s="3" t="str">
        <f t="shared" si="49"/>
        <v>+
large</v>
      </c>
      <c r="DM14" s="3">
        <f t="shared" si="50"/>
        <v>-9.2198581560283613E-2</v>
      </c>
      <c r="DN14" s="3" t="str">
        <f t="shared" si="51"/>
        <v/>
      </c>
      <c r="DO14" s="3">
        <f t="shared" si="52"/>
        <v>9.2198581560283613E-2</v>
      </c>
      <c r="DP14" s="3" t="str">
        <f t="shared" si="53"/>
        <v/>
      </c>
      <c r="DQ14" s="3" t="str">
        <f t="shared" si="54"/>
        <v xml:space="preserve">
</v>
      </c>
      <c r="DR14" s="3">
        <f t="shared" si="55"/>
        <v>0.63716814159292057</v>
      </c>
      <c r="DS14" s="3" t="str">
        <f t="shared" si="56"/>
        <v>+</v>
      </c>
      <c r="DT14" s="3">
        <f t="shared" si="57"/>
        <v>0.63716814159292057</v>
      </c>
      <c r="DU14" s="3" t="str">
        <f t="shared" si="58"/>
        <v>large</v>
      </c>
      <c r="DV14" s="3" t="str">
        <f t="shared" si="59"/>
        <v>+
large</v>
      </c>
      <c r="DW14" s="3">
        <f t="shared" si="60"/>
        <v>0.2125984251968504</v>
      </c>
      <c r="DX14" s="3" t="str">
        <f t="shared" si="61"/>
        <v>+</v>
      </c>
      <c r="DY14" s="3">
        <f t="shared" si="62"/>
        <v>0.2125984251968504</v>
      </c>
      <c r="DZ14" s="3" t="str">
        <f t="shared" si="63"/>
        <v>small</v>
      </c>
      <c r="EA14" s="3" t="str">
        <f t="shared" si="64"/>
        <v>+
small</v>
      </c>
      <c r="EB14" s="3">
        <f t="shared" si="65"/>
        <v>0.66666666666666652</v>
      </c>
      <c r="EC14" s="3" t="str">
        <f t="shared" si="66"/>
        <v>+</v>
      </c>
      <c r="ED14" s="3">
        <f t="shared" si="67"/>
        <v>0.66666666666666652</v>
      </c>
      <c r="EE14" s="3" t="str">
        <f t="shared" si="68"/>
        <v>large</v>
      </c>
      <c r="EF14" s="3" t="str">
        <f t="shared" si="69"/>
        <v>+
large</v>
      </c>
      <c r="EG14" s="3" t="str">
        <f t="shared" si="70"/>
        <v>N&lt;5</v>
      </c>
      <c r="EH14" s="3" t="str">
        <f t="shared" si="71"/>
        <v>N&lt;5</v>
      </c>
      <c r="EI14" s="3" t="str">
        <f t="shared" si="72"/>
        <v>N&lt;5</v>
      </c>
      <c r="EJ14" s="3" t="str">
        <f t="shared" si="73"/>
        <v>N&lt;5</v>
      </c>
      <c r="EK14" s="3" t="str">
        <f t="shared" si="74"/>
        <v>N&lt;5
N&lt;5</v>
      </c>
    </row>
    <row r="15" spans="1:141" x14ac:dyDescent="0.35">
      <c r="A15" s="13" t="s">
        <v>45</v>
      </c>
      <c r="B15" s="13" t="s">
        <v>46</v>
      </c>
      <c r="C15" s="4">
        <v>2.41</v>
      </c>
      <c r="D15" s="4">
        <v>1.26</v>
      </c>
      <c r="E15" s="3">
        <v>22</v>
      </c>
      <c r="F15" s="4">
        <v>2.63</v>
      </c>
      <c r="G15" s="4">
        <v>1.0640000000000001</v>
      </c>
      <c r="H15" s="3">
        <v>239</v>
      </c>
      <c r="I15" s="4">
        <v>2.46</v>
      </c>
      <c r="J15" s="4">
        <v>1.266</v>
      </c>
      <c r="K15" s="3">
        <v>13</v>
      </c>
      <c r="L15" s="3" t="s">
        <v>30</v>
      </c>
      <c r="M15" s="3" t="s">
        <v>30</v>
      </c>
      <c r="N15" s="3" t="s">
        <v>30</v>
      </c>
      <c r="O15" s="4">
        <v>2</v>
      </c>
      <c r="P15" s="4">
        <v>1</v>
      </c>
      <c r="Q15" s="3">
        <v>7</v>
      </c>
      <c r="R15" s="4" t="s">
        <v>30</v>
      </c>
      <c r="S15" s="4" t="s">
        <v>30</v>
      </c>
      <c r="T15" s="3" t="s">
        <v>30</v>
      </c>
      <c r="U15" s="4">
        <v>2.78</v>
      </c>
      <c r="V15" s="4">
        <v>1.302</v>
      </c>
      <c r="W15" s="3">
        <v>9</v>
      </c>
      <c r="X15" s="4">
        <v>2.5</v>
      </c>
      <c r="Y15" s="4">
        <v>1.179</v>
      </c>
      <c r="Z15" s="3">
        <v>10</v>
      </c>
      <c r="AA15" s="4">
        <v>2.36</v>
      </c>
      <c r="AB15" s="4">
        <v>1.4330000000000001</v>
      </c>
      <c r="AC15" s="3">
        <v>11</v>
      </c>
      <c r="AD15" s="4">
        <v>2.44</v>
      </c>
      <c r="AE15" s="4">
        <v>1.381</v>
      </c>
      <c r="AF15" s="3">
        <v>18</v>
      </c>
      <c r="AG15" s="4" t="s">
        <v>30</v>
      </c>
      <c r="AH15" s="4" t="s">
        <v>30</v>
      </c>
      <c r="AI15" s="3" t="s">
        <v>30</v>
      </c>
      <c r="AJ15" s="3">
        <v>2.5</v>
      </c>
      <c r="AK15" s="3">
        <v>1.18</v>
      </c>
      <c r="AL15" s="3">
        <v>24</v>
      </c>
      <c r="AM15" s="3">
        <v>2.29</v>
      </c>
      <c r="AN15" s="3">
        <v>1.1599999999999999</v>
      </c>
      <c r="AO15" s="3">
        <v>17</v>
      </c>
      <c r="AP15" s="3" t="s">
        <v>30</v>
      </c>
      <c r="AQ15" s="3" t="s">
        <v>30</v>
      </c>
      <c r="AR15" s="3" t="s">
        <v>30</v>
      </c>
      <c r="AS15" s="3">
        <v>2.8</v>
      </c>
      <c r="AT15" s="3">
        <v>0.84</v>
      </c>
      <c r="AU15" s="3">
        <v>5</v>
      </c>
      <c r="AV15" s="3">
        <v>2.25</v>
      </c>
      <c r="AW15" s="3">
        <v>1.1599999999999999</v>
      </c>
      <c r="AX15" s="3">
        <v>8</v>
      </c>
      <c r="AY15" s="3">
        <v>2.25</v>
      </c>
      <c r="AZ15" s="3">
        <v>1.28</v>
      </c>
      <c r="BA15" s="3">
        <v>8</v>
      </c>
      <c r="BB15" s="3">
        <v>2.93</v>
      </c>
      <c r="BC15" s="3">
        <v>1.03</v>
      </c>
      <c r="BD15" s="3">
        <v>15</v>
      </c>
      <c r="BE15" s="3">
        <v>1.78</v>
      </c>
      <c r="BF15" s="3">
        <v>1.0900000000000001</v>
      </c>
      <c r="BG15" s="3">
        <v>9</v>
      </c>
      <c r="BH15" s="3">
        <v>2.41</v>
      </c>
      <c r="BI15" s="3">
        <v>1.18</v>
      </c>
      <c r="BJ15" s="3">
        <v>22</v>
      </c>
      <c r="BK15" s="3" t="s">
        <v>30</v>
      </c>
      <c r="BL15" s="3" t="s">
        <v>30</v>
      </c>
      <c r="BM15" s="3" t="s">
        <v>30</v>
      </c>
      <c r="BO15" s="3" t="str">
        <f t="shared" si="0"/>
        <v>N&lt;5</v>
      </c>
      <c r="BP15" s="3" t="str">
        <f t="shared" si="2"/>
        <v>N&lt;5</v>
      </c>
      <c r="BQ15" s="3" t="str">
        <f t="shared" si="3"/>
        <v>N&lt;5</v>
      </c>
      <c r="BR15" s="3" t="str">
        <f t="shared" si="4"/>
        <v>N&lt;5</v>
      </c>
      <c r="BS15" s="3" t="str">
        <f t="shared" si="5"/>
        <v>N&lt;5
N&lt;5</v>
      </c>
      <c r="BT15" s="3">
        <f t="shared" si="1"/>
        <v>0.36334913112164297</v>
      </c>
      <c r="BU15" s="3" t="str">
        <f t="shared" si="6"/>
        <v>ntt</v>
      </c>
      <c r="BV15" s="3">
        <f t="shared" si="7"/>
        <v>0.36334913112164297</v>
      </c>
      <c r="BW15" s="3" t="str">
        <f t="shared" si="8"/>
        <v>moderate</v>
      </c>
      <c r="BX15" s="3" t="str">
        <f t="shared" si="9"/>
        <v>ntt
moderate</v>
      </c>
      <c r="BY15" s="3">
        <f t="shared" si="10"/>
        <v>0</v>
      </c>
      <c r="BZ15" s="3" t="str">
        <f t="shared" si="11"/>
        <v/>
      </c>
      <c r="CA15" s="3">
        <f t="shared" si="12"/>
        <v>0</v>
      </c>
      <c r="CB15" s="3" t="str">
        <f t="shared" si="13"/>
        <v/>
      </c>
      <c r="CC15" s="3" t="str">
        <f t="shared" si="14"/>
        <v xml:space="preserve">
</v>
      </c>
      <c r="CD15" s="3">
        <f t="shared" si="15"/>
        <v>0.11874469889737076</v>
      </c>
      <c r="CE15" s="3" t="str">
        <f t="shared" si="16"/>
        <v>women</v>
      </c>
      <c r="CF15" s="3">
        <f t="shared" si="17"/>
        <v>0.11874469889737076</v>
      </c>
      <c r="CG15" s="3" t="str">
        <f t="shared" si="18"/>
        <v>small</v>
      </c>
      <c r="CH15" s="3" t="str">
        <f t="shared" si="19"/>
        <v>women
small</v>
      </c>
      <c r="CI15" s="3" t="str">
        <f t="shared" si="20"/>
        <v>N&lt;5</v>
      </c>
      <c r="CJ15" s="3" t="str">
        <f t="shared" si="21"/>
        <v>N&lt;5</v>
      </c>
      <c r="CK15" s="3" t="str">
        <f t="shared" si="22"/>
        <v>N&lt;5</v>
      </c>
      <c r="CL15" s="3" t="str">
        <f t="shared" si="23"/>
        <v>N&lt;5</v>
      </c>
      <c r="CM15" s="3" t="str">
        <f t="shared" si="24"/>
        <v>N&lt;5
N&lt;5</v>
      </c>
      <c r="CN15" s="3">
        <f t="shared" si="25"/>
        <v>7.6271186440677846E-2</v>
      </c>
      <c r="CO15" s="3" t="str">
        <f t="shared" si="26"/>
        <v/>
      </c>
      <c r="CP15" s="3">
        <f t="shared" si="27"/>
        <v>7.6271186440677846E-2</v>
      </c>
      <c r="CQ15" s="3" t="str">
        <f t="shared" si="28"/>
        <v/>
      </c>
      <c r="CR15" s="3" t="str">
        <f t="shared" si="29"/>
        <v xml:space="preserve">
</v>
      </c>
      <c r="CS15" s="3">
        <f t="shared" si="30"/>
        <v>-0.14655172413793099</v>
      </c>
      <c r="CT15" s="3" t="str">
        <f t="shared" si="31"/>
        <v>-</v>
      </c>
      <c r="CU15" s="3">
        <f t="shared" si="32"/>
        <v>0.14655172413793099</v>
      </c>
      <c r="CV15" s="3" t="str">
        <f t="shared" si="33"/>
        <v>small</v>
      </c>
      <c r="CW15" s="3" t="str">
        <f t="shared" si="34"/>
        <v>-
small</v>
      </c>
      <c r="CX15" s="3" t="str">
        <f t="shared" si="35"/>
        <v>N&lt;5</v>
      </c>
      <c r="CY15" s="3" t="str">
        <f t="shared" si="36"/>
        <v>N&lt;5</v>
      </c>
      <c r="CZ15" s="3" t="str">
        <f t="shared" si="37"/>
        <v>N&lt;5</v>
      </c>
      <c r="DA15" s="3" t="str">
        <f t="shared" si="38"/>
        <v>N&lt;5</v>
      </c>
      <c r="DB15" s="3" t="str">
        <f t="shared" si="39"/>
        <v>N&lt;5
N&lt;5</v>
      </c>
      <c r="DC15" s="3">
        <f t="shared" si="40"/>
        <v>0.95238095238095222</v>
      </c>
      <c r="DD15" s="3" t="str">
        <f t="shared" si="41"/>
        <v>+</v>
      </c>
      <c r="DE15" s="3">
        <f t="shared" si="42"/>
        <v>0.95238095238095222</v>
      </c>
      <c r="DF15" s="3" t="str">
        <f t="shared" si="43"/>
        <v>large</v>
      </c>
      <c r="DG15" s="3" t="str">
        <f t="shared" si="44"/>
        <v>+
large</v>
      </c>
      <c r="DH15" s="3" t="str">
        <f t="shared" si="45"/>
        <v>N&lt;5</v>
      </c>
      <c r="DI15" s="3" t="str">
        <f t="shared" si="46"/>
        <v>N&lt;5</v>
      </c>
      <c r="DJ15" s="3" t="str">
        <f t="shared" si="47"/>
        <v>N&lt;5</v>
      </c>
      <c r="DK15" s="3" t="str">
        <f t="shared" si="48"/>
        <v>N&lt;5</v>
      </c>
      <c r="DL15" s="3" t="str">
        <f t="shared" si="49"/>
        <v>N&lt;5
N&lt;5</v>
      </c>
      <c r="DM15" s="3">
        <f t="shared" si="50"/>
        <v>-0.41406249999999983</v>
      </c>
      <c r="DN15" s="3" t="str">
        <f t="shared" si="51"/>
        <v>-</v>
      </c>
      <c r="DO15" s="3">
        <f t="shared" si="52"/>
        <v>0.41406249999999983</v>
      </c>
      <c r="DP15" s="3" t="str">
        <f t="shared" si="53"/>
        <v>moderate</v>
      </c>
      <c r="DQ15" s="3" t="str">
        <f t="shared" si="54"/>
        <v>-
moderate</v>
      </c>
      <c r="DR15" s="3">
        <f t="shared" si="55"/>
        <v>0.41747572815533995</v>
      </c>
      <c r="DS15" s="3" t="str">
        <f t="shared" si="56"/>
        <v>+</v>
      </c>
      <c r="DT15" s="3">
        <f t="shared" si="57"/>
        <v>0.41747572815533995</v>
      </c>
      <c r="DU15" s="3" t="str">
        <f t="shared" si="58"/>
        <v>moderate</v>
      </c>
      <c r="DV15" s="3" t="str">
        <f t="shared" si="59"/>
        <v>+
moderate</v>
      </c>
      <c r="DW15" s="3">
        <f t="shared" si="60"/>
        <v>-0.53211009174311907</v>
      </c>
      <c r="DX15" s="3" t="str">
        <f t="shared" si="61"/>
        <v>-</v>
      </c>
      <c r="DY15" s="3">
        <f t="shared" si="62"/>
        <v>0.53211009174311907</v>
      </c>
      <c r="DZ15" s="3" t="str">
        <f t="shared" si="63"/>
        <v>large</v>
      </c>
      <c r="EA15" s="3" t="str">
        <f t="shared" si="64"/>
        <v>-
large</v>
      </c>
      <c r="EB15" s="3">
        <f t="shared" si="65"/>
        <v>-2.5423728813559157E-2</v>
      </c>
      <c r="EC15" s="3" t="str">
        <f t="shared" si="66"/>
        <v/>
      </c>
      <c r="ED15" s="3">
        <f t="shared" si="67"/>
        <v>2.5423728813559157E-2</v>
      </c>
      <c r="EE15" s="3" t="str">
        <f t="shared" si="68"/>
        <v/>
      </c>
      <c r="EF15" s="3" t="str">
        <f t="shared" si="69"/>
        <v xml:space="preserve">
</v>
      </c>
      <c r="EG15" s="3" t="str">
        <f t="shared" si="70"/>
        <v>N&lt;5</v>
      </c>
      <c r="EH15" s="3" t="str">
        <f t="shared" si="71"/>
        <v>N&lt;5</v>
      </c>
      <c r="EI15" s="3" t="str">
        <f t="shared" si="72"/>
        <v>N&lt;5</v>
      </c>
      <c r="EJ15" s="3" t="str">
        <f t="shared" si="73"/>
        <v>N&lt;5</v>
      </c>
      <c r="EK15" s="3" t="str">
        <f t="shared" si="74"/>
        <v>N&lt;5
N&lt;5</v>
      </c>
    </row>
    <row r="16" spans="1:141" x14ac:dyDescent="0.35">
      <c r="A16" s="13" t="s">
        <v>47</v>
      </c>
      <c r="B16" s="13" t="s">
        <v>48</v>
      </c>
      <c r="C16" s="4">
        <v>3.25</v>
      </c>
      <c r="D16" s="4">
        <v>1.3680000000000001</v>
      </c>
      <c r="E16" s="3">
        <v>32</v>
      </c>
      <c r="F16" s="4">
        <v>2.75</v>
      </c>
      <c r="G16" s="4">
        <v>1.2450000000000001</v>
      </c>
      <c r="H16" s="3">
        <v>306</v>
      </c>
      <c r="I16" s="4">
        <v>3.06</v>
      </c>
      <c r="J16" s="4">
        <v>1.474</v>
      </c>
      <c r="K16" s="3">
        <v>18</v>
      </c>
      <c r="L16" s="4" t="s">
        <v>30</v>
      </c>
      <c r="M16" s="4" t="s">
        <v>30</v>
      </c>
      <c r="N16" s="3" t="s">
        <v>30</v>
      </c>
      <c r="O16" s="4">
        <v>3.3</v>
      </c>
      <c r="P16" s="4">
        <v>1.1599999999999999</v>
      </c>
      <c r="Q16" s="3">
        <v>10</v>
      </c>
      <c r="R16" s="4">
        <v>2.4</v>
      </c>
      <c r="S16" s="4">
        <v>1.673</v>
      </c>
      <c r="T16" s="3">
        <v>5</v>
      </c>
      <c r="U16" s="4">
        <v>3.42</v>
      </c>
      <c r="V16" s="4">
        <v>1.379</v>
      </c>
      <c r="W16" s="3">
        <v>12</v>
      </c>
      <c r="X16" s="4">
        <v>3.19</v>
      </c>
      <c r="Y16" s="4">
        <v>1.4710000000000001</v>
      </c>
      <c r="Z16" s="3">
        <v>16</v>
      </c>
      <c r="AA16" s="4">
        <v>3.27</v>
      </c>
      <c r="AB16" s="4">
        <v>1.335</v>
      </c>
      <c r="AC16" s="3">
        <v>15</v>
      </c>
      <c r="AD16" s="4">
        <v>3.27</v>
      </c>
      <c r="AE16" s="4">
        <v>1.458</v>
      </c>
      <c r="AF16" s="3">
        <v>26</v>
      </c>
      <c r="AG16" s="4">
        <v>3.17</v>
      </c>
      <c r="AH16" s="4">
        <v>0.98299999999999998</v>
      </c>
      <c r="AI16" s="3">
        <v>6</v>
      </c>
      <c r="AJ16" s="4">
        <v>3.59</v>
      </c>
      <c r="AK16" s="4">
        <v>1.0900000000000001</v>
      </c>
      <c r="AL16" s="14">
        <v>46</v>
      </c>
      <c r="AM16" s="3">
        <v>3.73</v>
      </c>
      <c r="AN16" s="3">
        <v>1.05</v>
      </c>
      <c r="AO16" s="3">
        <v>30</v>
      </c>
      <c r="AP16" s="3">
        <v>3.4</v>
      </c>
      <c r="AQ16" s="3">
        <v>0.89</v>
      </c>
      <c r="AR16" s="3">
        <v>5</v>
      </c>
      <c r="AS16" s="3">
        <v>3.27</v>
      </c>
      <c r="AT16" s="3">
        <v>1.27</v>
      </c>
      <c r="AU16" s="3">
        <v>11</v>
      </c>
      <c r="AV16" s="3">
        <v>3.92</v>
      </c>
      <c r="AW16" s="3">
        <v>0.95</v>
      </c>
      <c r="AX16" s="3">
        <v>13</v>
      </c>
      <c r="AY16" s="3">
        <v>3.6</v>
      </c>
      <c r="AZ16" s="3">
        <v>1.18</v>
      </c>
      <c r="BA16" s="3">
        <v>15</v>
      </c>
      <c r="BB16" s="3">
        <v>3.88</v>
      </c>
      <c r="BC16" s="3">
        <v>0.91</v>
      </c>
      <c r="BD16" s="3">
        <v>26</v>
      </c>
      <c r="BE16" s="3">
        <v>3.2</v>
      </c>
      <c r="BF16" s="3">
        <v>1.2</v>
      </c>
      <c r="BG16" s="3">
        <v>20</v>
      </c>
      <c r="BH16" s="3">
        <v>3.56</v>
      </c>
      <c r="BI16" s="3">
        <v>1.08</v>
      </c>
      <c r="BJ16" s="3">
        <v>36</v>
      </c>
      <c r="BK16" s="3">
        <v>3.7</v>
      </c>
      <c r="BL16" s="3">
        <v>1.1599999999999999</v>
      </c>
      <c r="BM16" s="3">
        <v>10</v>
      </c>
      <c r="BO16" s="3" t="str">
        <f t="shared" si="0"/>
        <v>N&lt;5</v>
      </c>
      <c r="BP16" s="3" t="str">
        <f t="shared" si="2"/>
        <v>N&lt;5</v>
      </c>
      <c r="BQ16" s="3" t="str">
        <f t="shared" si="3"/>
        <v>N&lt;5</v>
      </c>
      <c r="BR16" s="3" t="str">
        <f t="shared" si="4"/>
        <v>N&lt;5</v>
      </c>
      <c r="BS16" s="3" t="str">
        <f t="shared" si="5"/>
        <v>N&lt;5
N&lt;5</v>
      </c>
      <c r="BT16" s="3">
        <f t="shared" si="1"/>
        <v>-0.16282225237449102</v>
      </c>
      <c r="BU16" s="3" t="str">
        <f t="shared" si="6"/>
        <v>tenured</v>
      </c>
      <c r="BV16" s="3">
        <f t="shared" si="7"/>
        <v>0.16282225237449102</v>
      </c>
      <c r="BW16" s="3" t="str">
        <f t="shared" si="8"/>
        <v>small</v>
      </c>
      <c r="BX16" s="3" t="str">
        <f t="shared" si="9"/>
        <v>tenured
small</v>
      </c>
      <c r="BY16" s="3">
        <f t="shared" si="10"/>
        <v>0.33684210526315772</v>
      </c>
      <c r="BZ16" s="3" t="str">
        <f t="shared" si="11"/>
        <v>assoc</v>
      </c>
      <c r="CA16" s="3">
        <f t="shared" si="12"/>
        <v>0.33684210526315772</v>
      </c>
      <c r="CB16" s="3" t="str">
        <f t="shared" si="13"/>
        <v>moderate</v>
      </c>
      <c r="CC16" s="3" t="str">
        <f t="shared" si="14"/>
        <v>assoc
moderate</v>
      </c>
      <c r="CD16" s="3">
        <f t="shared" si="15"/>
        <v>-5.4384772263766187E-2</v>
      </c>
      <c r="CE16" s="3" t="str">
        <f t="shared" si="16"/>
        <v/>
      </c>
      <c r="CF16" s="3">
        <f t="shared" si="17"/>
        <v>5.4384772263766187E-2</v>
      </c>
      <c r="CG16" s="3" t="str">
        <f t="shared" si="18"/>
        <v/>
      </c>
      <c r="CH16" s="3" t="str">
        <f t="shared" si="19"/>
        <v xml:space="preserve">
</v>
      </c>
      <c r="CI16" s="3">
        <f t="shared" si="20"/>
        <v>6.8587105624142719E-2</v>
      </c>
      <c r="CJ16" s="3" t="str">
        <f t="shared" si="21"/>
        <v/>
      </c>
      <c r="CK16" s="3">
        <f t="shared" si="22"/>
        <v>6.8587105624142719E-2</v>
      </c>
      <c r="CL16" s="3" t="str">
        <f t="shared" si="23"/>
        <v/>
      </c>
      <c r="CM16" s="3" t="str">
        <f t="shared" si="24"/>
        <v xml:space="preserve">
</v>
      </c>
      <c r="CN16" s="3">
        <f t="shared" si="25"/>
        <v>0.31192660550458701</v>
      </c>
      <c r="CO16" s="3" t="str">
        <f t="shared" si="26"/>
        <v>+</v>
      </c>
      <c r="CP16" s="3">
        <f t="shared" si="27"/>
        <v>0.31192660550458701</v>
      </c>
      <c r="CQ16" s="3" t="str">
        <f t="shared" si="28"/>
        <v>moderate</v>
      </c>
      <c r="CR16" s="3" t="str">
        <f t="shared" si="29"/>
        <v>+
moderate</v>
      </c>
      <c r="CS16" s="3">
        <f t="shared" si="30"/>
        <v>0.63809523809523805</v>
      </c>
      <c r="CT16" s="3" t="str">
        <f t="shared" si="31"/>
        <v>+</v>
      </c>
      <c r="CU16" s="3">
        <f t="shared" si="32"/>
        <v>0.63809523809523805</v>
      </c>
      <c r="CV16" s="3" t="str">
        <f t="shared" si="33"/>
        <v>large</v>
      </c>
      <c r="CW16" s="3" t="str">
        <f t="shared" si="34"/>
        <v>+
large</v>
      </c>
      <c r="CX16" s="3" t="str">
        <f t="shared" si="35"/>
        <v>N&lt;5</v>
      </c>
      <c r="CY16" s="3" t="str">
        <f t="shared" si="36"/>
        <v>N&lt;5</v>
      </c>
      <c r="CZ16" s="3" t="str">
        <f t="shared" si="37"/>
        <v>N&lt;5</v>
      </c>
      <c r="DA16" s="3" t="str">
        <f t="shared" si="38"/>
        <v>N&lt;5</v>
      </c>
      <c r="DB16" s="3" t="str">
        <f t="shared" si="39"/>
        <v>N&lt;5
N&lt;5</v>
      </c>
      <c r="DC16" s="3">
        <f t="shared" si="40"/>
        <v>-2.3622047244094335E-2</v>
      </c>
      <c r="DD16" s="3" t="str">
        <f t="shared" si="41"/>
        <v/>
      </c>
      <c r="DE16" s="3">
        <f t="shared" si="42"/>
        <v>2.3622047244094335E-2</v>
      </c>
      <c r="DF16" s="3" t="str">
        <f t="shared" si="43"/>
        <v/>
      </c>
      <c r="DG16" s="3" t="str">
        <f t="shared" si="44"/>
        <v xml:space="preserve">
</v>
      </c>
      <c r="DH16" s="3">
        <f t="shared" si="45"/>
        <v>1.6</v>
      </c>
      <c r="DI16" s="3" t="str">
        <f t="shared" si="46"/>
        <v>+</v>
      </c>
      <c r="DJ16" s="3">
        <f t="shared" si="47"/>
        <v>1.6</v>
      </c>
      <c r="DK16" s="3" t="str">
        <f t="shared" si="48"/>
        <v>large</v>
      </c>
      <c r="DL16" s="3" t="str">
        <f t="shared" si="49"/>
        <v>+
large</v>
      </c>
      <c r="DM16" s="3">
        <f t="shared" si="50"/>
        <v>0.15254237288135608</v>
      </c>
      <c r="DN16" s="3" t="str">
        <f t="shared" si="51"/>
        <v>+</v>
      </c>
      <c r="DO16" s="3">
        <f t="shared" si="52"/>
        <v>0.15254237288135608</v>
      </c>
      <c r="DP16" s="3" t="str">
        <f t="shared" si="53"/>
        <v>small</v>
      </c>
      <c r="DQ16" s="3" t="str">
        <f t="shared" si="54"/>
        <v>+
small</v>
      </c>
      <c r="DR16" s="3">
        <f t="shared" si="55"/>
        <v>0.75824175824175821</v>
      </c>
      <c r="DS16" s="3" t="str">
        <f t="shared" si="56"/>
        <v>+</v>
      </c>
      <c r="DT16" s="3">
        <f t="shared" si="57"/>
        <v>0.75824175824175821</v>
      </c>
      <c r="DU16" s="3" t="str">
        <f t="shared" si="58"/>
        <v>large</v>
      </c>
      <c r="DV16" s="3" t="str">
        <f t="shared" si="59"/>
        <v>+
large</v>
      </c>
      <c r="DW16" s="3">
        <f t="shared" si="60"/>
        <v>-5.8333333333333202E-2</v>
      </c>
      <c r="DX16" s="3" t="str">
        <f t="shared" si="61"/>
        <v/>
      </c>
      <c r="DY16" s="3">
        <f t="shared" si="62"/>
        <v>5.8333333333333202E-2</v>
      </c>
      <c r="DZ16" s="3" t="str">
        <f t="shared" si="63"/>
        <v/>
      </c>
      <c r="EA16" s="3" t="str">
        <f t="shared" si="64"/>
        <v xml:space="preserve">
</v>
      </c>
      <c r="EB16" s="3">
        <f t="shared" si="65"/>
        <v>0.26851851851851855</v>
      </c>
      <c r="EC16" s="3" t="str">
        <f t="shared" si="66"/>
        <v>+</v>
      </c>
      <c r="ED16" s="3">
        <f t="shared" si="67"/>
        <v>0.26851851851851855</v>
      </c>
      <c r="EE16" s="3" t="str">
        <f t="shared" si="68"/>
        <v>small</v>
      </c>
      <c r="EF16" s="3" t="str">
        <f t="shared" si="69"/>
        <v>+
small</v>
      </c>
      <c r="EG16" s="3">
        <f t="shared" si="70"/>
        <v>0.45689655172413818</v>
      </c>
      <c r="EH16" s="3" t="str">
        <f t="shared" si="71"/>
        <v>+</v>
      </c>
      <c r="EI16" s="3">
        <f t="shared" si="72"/>
        <v>0.45689655172413818</v>
      </c>
      <c r="EJ16" s="3" t="str">
        <f t="shared" si="73"/>
        <v>moderate</v>
      </c>
      <c r="EK16" s="3" t="str">
        <f t="shared" si="74"/>
        <v>+
moderate</v>
      </c>
    </row>
    <row r="17" spans="1:141" x14ac:dyDescent="0.35">
      <c r="A17" s="13" t="s">
        <v>49</v>
      </c>
      <c r="B17" s="13" t="s">
        <v>50</v>
      </c>
      <c r="C17" s="4">
        <v>2.2599999999999998</v>
      </c>
      <c r="D17" s="4">
        <v>1.196</v>
      </c>
      <c r="E17" s="3">
        <v>27</v>
      </c>
      <c r="F17" s="4">
        <v>2.35</v>
      </c>
      <c r="G17" s="4">
        <v>1.127</v>
      </c>
      <c r="H17" s="3">
        <v>285</v>
      </c>
      <c r="I17" s="4">
        <v>2.11</v>
      </c>
      <c r="J17" s="4">
        <v>1.0489999999999999</v>
      </c>
      <c r="K17" s="3">
        <v>19</v>
      </c>
      <c r="L17" s="4" t="s">
        <v>30</v>
      </c>
      <c r="M17" s="4" t="s">
        <v>30</v>
      </c>
      <c r="N17" s="3" t="s">
        <v>30</v>
      </c>
      <c r="O17" s="4">
        <v>2.6</v>
      </c>
      <c r="P17" s="4">
        <v>1.3420000000000001</v>
      </c>
      <c r="Q17" s="3">
        <v>5</v>
      </c>
      <c r="R17" s="4">
        <v>1.4</v>
      </c>
      <c r="S17" s="4">
        <v>0.54800000000000004</v>
      </c>
      <c r="T17" s="3">
        <v>5</v>
      </c>
      <c r="U17" s="4">
        <v>2.38</v>
      </c>
      <c r="V17" s="4">
        <v>1.121</v>
      </c>
      <c r="W17" s="3">
        <v>13</v>
      </c>
      <c r="X17" s="4">
        <v>2.4300000000000002</v>
      </c>
      <c r="Y17" s="4">
        <v>1.222</v>
      </c>
      <c r="Z17" s="3">
        <v>14</v>
      </c>
      <c r="AA17" s="4">
        <v>2.08</v>
      </c>
      <c r="AB17" s="4">
        <v>1.24</v>
      </c>
      <c r="AC17" s="3">
        <v>12</v>
      </c>
      <c r="AD17" s="4">
        <v>2.3199999999999998</v>
      </c>
      <c r="AE17" s="4">
        <v>1.2110000000000001</v>
      </c>
      <c r="AF17" s="3">
        <v>22</v>
      </c>
      <c r="AG17" s="4">
        <v>2</v>
      </c>
      <c r="AH17" s="4">
        <v>1.2250000000000001</v>
      </c>
      <c r="AI17" s="3">
        <v>5</v>
      </c>
      <c r="AJ17" s="3">
        <v>2.78</v>
      </c>
      <c r="AK17" s="3">
        <v>1.36</v>
      </c>
      <c r="AL17" s="3">
        <v>37</v>
      </c>
      <c r="AM17" s="3">
        <v>2.85</v>
      </c>
      <c r="AN17" s="3">
        <v>1.38</v>
      </c>
      <c r="AO17" s="3">
        <v>26</v>
      </c>
      <c r="AP17" s="3" t="s">
        <v>30</v>
      </c>
      <c r="AQ17" s="3" t="s">
        <v>30</v>
      </c>
      <c r="AR17" s="3" t="s">
        <v>30</v>
      </c>
      <c r="AS17" s="3">
        <v>2.57</v>
      </c>
      <c r="AT17" s="3">
        <v>1.4</v>
      </c>
      <c r="AU17" s="3">
        <v>7</v>
      </c>
      <c r="AV17" s="3">
        <v>3.3</v>
      </c>
      <c r="AW17" s="3">
        <v>1.7</v>
      </c>
      <c r="AX17" s="3">
        <v>10</v>
      </c>
      <c r="AY17" s="3">
        <v>2.57</v>
      </c>
      <c r="AZ17" s="3">
        <v>1.1599999999999999</v>
      </c>
      <c r="BA17" s="3">
        <v>14</v>
      </c>
      <c r="BB17" s="3">
        <v>2.82</v>
      </c>
      <c r="BC17" s="3">
        <v>1.4</v>
      </c>
      <c r="BD17" s="3">
        <v>22</v>
      </c>
      <c r="BE17" s="3">
        <v>2.73</v>
      </c>
      <c r="BF17" s="3">
        <v>1.33</v>
      </c>
      <c r="BG17" s="3">
        <v>15</v>
      </c>
      <c r="BH17" s="3">
        <v>2.76</v>
      </c>
      <c r="BI17" s="3">
        <v>1.38</v>
      </c>
      <c r="BJ17" s="3">
        <v>29</v>
      </c>
      <c r="BK17" s="3">
        <v>2.87</v>
      </c>
      <c r="BL17" s="3">
        <v>1.36</v>
      </c>
      <c r="BM17" s="3">
        <v>8</v>
      </c>
      <c r="BO17" s="3" t="str">
        <f t="shared" si="0"/>
        <v>N&lt;5</v>
      </c>
      <c r="BP17" s="3" t="str">
        <f t="shared" si="2"/>
        <v>N&lt;5</v>
      </c>
      <c r="BQ17" s="3" t="str">
        <f t="shared" si="3"/>
        <v>N&lt;5</v>
      </c>
      <c r="BR17" s="3" t="str">
        <f t="shared" si="4"/>
        <v>N&lt;5</v>
      </c>
      <c r="BS17" s="3" t="str">
        <f t="shared" si="5"/>
        <v>N&lt;5
N&lt;5</v>
      </c>
      <c r="BT17" s="3">
        <f t="shared" si="1"/>
        <v>-0.46711153479504314</v>
      </c>
      <c r="BU17" s="3" t="str">
        <f t="shared" si="6"/>
        <v>tenured</v>
      </c>
      <c r="BV17" s="3">
        <f t="shared" si="7"/>
        <v>0.46711153479504314</v>
      </c>
      <c r="BW17" s="3" t="str">
        <f t="shared" si="8"/>
        <v>moderate</v>
      </c>
      <c r="BX17" s="3" t="str">
        <f t="shared" si="9"/>
        <v>tenured
moderate</v>
      </c>
      <c r="BY17" s="3">
        <f t="shared" si="10"/>
        <v>0.42941176470588233</v>
      </c>
      <c r="BZ17" s="3" t="str">
        <f t="shared" si="11"/>
        <v>assoc</v>
      </c>
      <c r="CA17" s="3">
        <f t="shared" si="12"/>
        <v>0.42941176470588233</v>
      </c>
      <c r="CB17" s="3" t="str">
        <f t="shared" si="13"/>
        <v>moderate</v>
      </c>
      <c r="CC17" s="3" t="str">
        <f t="shared" si="14"/>
        <v>assoc
moderate</v>
      </c>
      <c r="CD17" s="3">
        <f t="shared" si="15"/>
        <v>0.28641571194762694</v>
      </c>
      <c r="CE17" s="3" t="str">
        <f t="shared" si="16"/>
        <v>women</v>
      </c>
      <c r="CF17" s="3">
        <f t="shared" si="17"/>
        <v>0.28641571194762694</v>
      </c>
      <c r="CG17" s="3" t="str">
        <f t="shared" si="18"/>
        <v>small</v>
      </c>
      <c r="CH17" s="3" t="str">
        <f t="shared" si="19"/>
        <v>women
small</v>
      </c>
      <c r="CI17" s="3">
        <f t="shared" si="20"/>
        <v>0.26424442609413695</v>
      </c>
      <c r="CJ17" s="3" t="str">
        <f t="shared" si="21"/>
        <v>foc</v>
      </c>
      <c r="CK17" s="3">
        <f t="shared" si="22"/>
        <v>0.26424442609413695</v>
      </c>
      <c r="CL17" s="3" t="str">
        <f t="shared" si="23"/>
        <v>small</v>
      </c>
      <c r="CM17" s="3" t="str">
        <f t="shared" si="24"/>
        <v>foc
small</v>
      </c>
      <c r="CN17" s="3">
        <f t="shared" si="25"/>
        <v>0.38235294117647056</v>
      </c>
      <c r="CO17" s="3" t="str">
        <f t="shared" si="26"/>
        <v>+</v>
      </c>
      <c r="CP17" s="3">
        <f t="shared" si="27"/>
        <v>0.38235294117647056</v>
      </c>
      <c r="CQ17" s="3" t="str">
        <f t="shared" si="28"/>
        <v>moderate</v>
      </c>
      <c r="CR17" s="3" t="str">
        <f t="shared" si="29"/>
        <v>+
moderate</v>
      </c>
      <c r="CS17" s="3">
        <f t="shared" si="30"/>
        <v>0.53623188405797118</v>
      </c>
      <c r="CT17" s="3" t="str">
        <f t="shared" si="31"/>
        <v>+</v>
      </c>
      <c r="CU17" s="3">
        <f t="shared" si="32"/>
        <v>0.53623188405797118</v>
      </c>
      <c r="CV17" s="3" t="str">
        <f t="shared" si="33"/>
        <v>large</v>
      </c>
      <c r="CW17" s="3" t="str">
        <f t="shared" si="34"/>
        <v>+
large</v>
      </c>
      <c r="CX17" s="3" t="str">
        <f t="shared" si="35"/>
        <v>N&lt;5</v>
      </c>
      <c r="CY17" s="3" t="str">
        <f t="shared" si="36"/>
        <v>N&lt;5</v>
      </c>
      <c r="CZ17" s="3" t="str">
        <f t="shared" si="37"/>
        <v>N&lt;5</v>
      </c>
      <c r="DA17" s="3" t="str">
        <f t="shared" si="38"/>
        <v>N&lt;5</v>
      </c>
      <c r="DB17" s="3" t="str">
        <f t="shared" si="39"/>
        <v>N&lt;5
N&lt;5</v>
      </c>
      <c r="DC17" s="3">
        <f t="shared" si="40"/>
        <v>-2.1428571428571609E-2</v>
      </c>
      <c r="DD17" s="3" t="str">
        <f t="shared" si="41"/>
        <v/>
      </c>
      <c r="DE17" s="3">
        <f t="shared" si="42"/>
        <v>2.1428571428571609E-2</v>
      </c>
      <c r="DF17" s="3" t="str">
        <f t="shared" si="43"/>
        <v/>
      </c>
      <c r="DG17" s="3" t="str">
        <f t="shared" si="44"/>
        <v xml:space="preserve">
</v>
      </c>
      <c r="DH17" s="3">
        <f t="shared" si="45"/>
        <v>1.1176470588235294</v>
      </c>
      <c r="DI17" s="3" t="str">
        <f t="shared" si="46"/>
        <v>+</v>
      </c>
      <c r="DJ17" s="3">
        <f t="shared" si="47"/>
        <v>1.1176470588235294</v>
      </c>
      <c r="DK17" s="3" t="str">
        <f t="shared" si="48"/>
        <v>large</v>
      </c>
      <c r="DL17" s="3" t="str">
        <f t="shared" si="49"/>
        <v>+
large</v>
      </c>
      <c r="DM17" s="3">
        <f t="shared" si="50"/>
        <v>0.16379310344827583</v>
      </c>
      <c r="DN17" s="3" t="str">
        <f t="shared" si="51"/>
        <v>+</v>
      </c>
      <c r="DO17" s="3">
        <f t="shared" si="52"/>
        <v>0.16379310344827583</v>
      </c>
      <c r="DP17" s="3" t="str">
        <f t="shared" si="53"/>
        <v>small</v>
      </c>
      <c r="DQ17" s="3" t="str">
        <f t="shared" si="54"/>
        <v>+
small</v>
      </c>
      <c r="DR17" s="3">
        <f t="shared" si="55"/>
        <v>0.27857142857142836</v>
      </c>
      <c r="DS17" s="3" t="str">
        <f t="shared" si="56"/>
        <v>+</v>
      </c>
      <c r="DT17" s="3">
        <f t="shared" si="57"/>
        <v>0.27857142857142836</v>
      </c>
      <c r="DU17" s="3" t="str">
        <f t="shared" si="58"/>
        <v>small</v>
      </c>
      <c r="DV17" s="3" t="str">
        <f t="shared" si="59"/>
        <v>+
small</v>
      </c>
      <c r="DW17" s="3">
        <f t="shared" si="60"/>
        <v>0.48872180451127811</v>
      </c>
      <c r="DX17" s="3" t="str">
        <f t="shared" si="61"/>
        <v>+</v>
      </c>
      <c r="DY17" s="3">
        <f t="shared" si="62"/>
        <v>0.48872180451127811</v>
      </c>
      <c r="DZ17" s="3" t="str">
        <f t="shared" si="63"/>
        <v>moderate</v>
      </c>
      <c r="EA17" s="3" t="str">
        <f t="shared" si="64"/>
        <v>+
moderate</v>
      </c>
      <c r="EB17" s="3">
        <f t="shared" si="65"/>
        <v>0.3188405797101449</v>
      </c>
      <c r="EC17" s="3" t="str">
        <f t="shared" si="66"/>
        <v>+</v>
      </c>
      <c r="ED17" s="3">
        <f t="shared" si="67"/>
        <v>0.3188405797101449</v>
      </c>
      <c r="EE17" s="3" t="str">
        <f t="shared" si="68"/>
        <v>moderate</v>
      </c>
      <c r="EF17" s="3" t="str">
        <f t="shared" si="69"/>
        <v>+
moderate</v>
      </c>
      <c r="EG17" s="3">
        <f t="shared" si="70"/>
        <v>0.63970588235294124</v>
      </c>
      <c r="EH17" s="3" t="str">
        <f t="shared" si="71"/>
        <v>+</v>
      </c>
      <c r="EI17" s="3">
        <f t="shared" si="72"/>
        <v>0.63970588235294124</v>
      </c>
      <c r="EJ17" s="3" t="str">
        <f t="shared" si="73"/>
        <v>large</v>
      </c>
      <c r="EK17" s="3" t="str">
        <f t="shared" si="74"/>
        <v>+
large</v>
      </c>
    </row>
    <row r="18" spans="1:141" x14ac:dyDescent="0.35">
      <c r="A18" s="15"/>
      <c r="B18" s="16" t="s">
        <v>51</v>
      </c>
      <c r="C18" s="10">
        <v>3.1688999999999998</v>
      </c>
      <c r="D18" s="10">
        <v>0.75846000000000002</v>
      </c>
      <c r="E18" s="11">
        <v>53</v>
      </c>
      <c r="F18" s="10">
        <v>3.181</v>
      </c>
      <c r="G18" s="10">
        <v>0.77407000000000004</v>
      </c>
      <c r="H18" s="11">
        <v>392</v>
      </c>
      <c r="I18" s="10">
        <v>3.0855999999999999</v>
      </c>
      <c r="J18" s="10">
        <v>0.74880000000000002</v>
      </c>
      <c r="K18" s="11">
        <v>22</v>
      </c>
      <c r="L18" s="10" t="s">
        <v>30</v>
      </c>
      <c r="M18" s="10" t="s">
        <v>30</v>
      </c>
      <c r="N18" s="11" t="s">
        <v>30</v>
      </c>
      <c r="O18" s="10">
        <v>3.2679</v>
      </c>
      <c r="P18" s="10">
        <v>0.75165999999999999</v>
      </c>
      <c r="Q18" s="11">
        <v>27</v>
      </c>
      <c r="R18" s="10">
        <v>3.2</v>
      </c>
      <c r="S18" s="10">
        <v>1.20991</v>
      </c>
      <c r="T18" s="11">
        <v>5</v>
      </c>
      <c r="U18" s="10">
        <v>3.0478000000000001</v>
      </c>
      <c r="V18" s="10">
        <v>0.60660999999999998</v>
      </c>
      <c r="W18" s="11">
        <v>15</v>
      </c>
      <c r="X18" s="10">
        <v>3.0642999999999998</v>
      </c>
      <c r="Y18" s="10">
        <v>0.74170000000000003</v>
      </c>
      <c r="Z18" s="11">
        <v>21</v>
      </c>
      <c r="AA18" s="10">
        <v>3.2589000000000001</v>
      </c>
      <c r="AB18" s="10">
        <v>0.77971000000000001</v>
      </c>
      <c r="AC18" s="11">
        <v>30</v>
      </c>
      <c r="AD18" s="10">
        <v>3.2418999999999998</v>
      </c>
      <c r="AE18" s="10">
        <v>0.78302000000000005</v>
      </c>
      <c r="AF18" s="11">
        <v>43</v>
      </c>
      <c r="AG18" s="10">
        <v>2.855</v>
      </c>
      <c r="AH18" s="10">
        <v>0.57230999999999999</v>
      </c>
      <c r="AI18" s="11">
        <v>10</v>
      </c>
      <c r="AJ18" s="11">
        <v>3.37</v>
      </c>
      <c r="AK18" s="11">
        <v>0.8</v>
      </c>
      <c r="AL18" s="11">
        <v>66</v>
      </c>
      <c r="AM18" s="11">
        <v>3.53</v>
      </c>
      <c r="AN18" s="11">
        <v>0.88</v>
      </c>
      <c r="AO18" s="11">
        <v>33</v>
      </c>
      <c r="AP18" s="11">
        <v>2.7</v>
      </c>
      <c r="AQ18" s="11">
        <v>0.65</v>
      </c>
      <c r="AR18" s="11">
        <v>5</v>
      </c>
      <c r="AS18" s="11">
        <v>3.3</v>
      </c>
      <c r="AT18" s="11">
        <v>0.67</v>
      </c>
      <c r="AU18" s="11">
        <v>28</v>
      </c>
      <c r="AV18" s="11">
        <v>3.85</v>
      </c>
      <c r="AW18" s="11">
        <v>0.78</v>
      </c>
      <c r="AX18" s="11">
        <v>14</v>
      </c>
      <c r="AY18" s="11">
        <v>3.34</v>
      </c>
      <c r="AZ18" s="11">
        <v>0.73</v>
      </c>
      <c r="BA18" s="11">
        <v>15</v>
      </c>
      <c r="BB18" s="11">
        <v>3.55</v>
      </c>
      <c r="BC18" s="11">
        <v>0.79</v>
      </c>
      <c r="BD18" s="11">
        <v>32</v>
      </c>
      <c r="BE18" s="11">
        <v>3.2</v>
      </c>
      <c r="BF18" s="11">
        <v>0.78</v>
      </c>
      <c r="BG18" s="11">
        <v>34</v>
      </c>
      <c r="BH18" s="11">
        <v>3.38</v>
      </c>
      <c r="BI18" s="11">
        <v>0.85</v>
      </c>
      <c r="BJ18" s="11">
        <v>51</v>
      </c>
      <c r="BK18" s="11">
        <v>3.33</v>
      </c>
      <c r="BL18" s="11">
        <v>0.64</v>
      </c>
      <c r="BM18" s="12">
        <v>15</v>
      </c>
      <c r="BO18" s="3" t="str">
        <f t="shared" si="0"/>
        <v>N&lt;5</v>
      </c>
      <c r="BP18" s="3" t="str">
        <f t="shared" si="2"/>
        <v>N&lt;5</v>
      </c>
      <c r="BQ18" s="3" t="str">
        <f t="shared" si="3"/>
        <v>N&lt;5</v>
      </c>
      <c r="BR18" s="3" t="str">
        <f t="shared" si="4"/>
        <v>N&lt;5</v>
      </c>
      <c r="BS18" s="3" t="str">
        <f t="shared" si="5"/>
        <v>N&lt;5
N&lt;5</v>
      </c>
      <c r="BT18" s="3">
        <f t="shared" si="1"/>
        <v>-0.24345619658119674</v>
      </c>
      <c r="BU18" s="3" t="str">
        <f t="shared" si="6"/>
        <v>tenured</v>
      </c>
      <c r="BV18" s="3">
        <f t="shared" si="7"/>
        <v>0.24345619658119674</v>
      </c>
      <c r="BW18" s="3" t="str">
        <f t="shared" si="8"/>
        <v>small</v>
      </c>
      <c r="BX18" s="3" t="str">
        <f t="shared" si="9"/>
        <v>tenured
small</v>
      </c>
      <c r="BY18" s="3">
        <f t="shared" si="10"/>
        <v>0.65384615384615408</v>
      </c>
      <c r="BZ18" s="3" t="str">
        <f t="shared" si="11"/>
        <v>assoc</v>
      </c>
      <c r="CA18" s="3">
        <f t="shared" si="12"/>
        <v>0.65384615384615408</v>
      </c>
      <c r="CB18" s="3" t="str">
        <f t="shared" si="13"/>
        <v>large</v>
      </c>
      <c r="CC18" s="3" t="str">
        <f t="shared" si="14"/>
        <v>assoc
large</v>
      </c>
      <c r="CD18" s="3">
        <f t="shared" si="15"/>
        <v>-0.26237023055143632</v>
      </c>
      <c r="CE18" s="3" t="str">
        <f t="shared" si="16"/>
        <v>men</v>
      </c>
      <c r="CF18" s="3">
        <f t="shared" si="17"/>
        <v>0.26237023055143632</v>
      </c>
      <c r="CG18" s="3" t="str">
        <f t="shared" si="18"/>
        <v>small</v>
      </c>
      <c r="CH18" s="3" t="str">
        <f t="shared" si="19"/>
        <v>men
small</v>
      </c>
      <c r="CI18" s="3">
        <f t="shared" si="20"/>
        <v>0.49411253863247395</v>
      </c>
      <c r="CJ18" s="3" t="str">
        <f t="shared" si="21"/>
        <v>foc</v>
      </c>
      <c r="CK18" s="3">
        <f t="shared" si="22"/>
        <v>0.49411253863247395</v>
      </c>
      <c r="CL18" s="3" t="str">
        <f t="shared" si="23"/>
        <v>moderate</v>
      </c>
      <c r="CM18" s="3" t="str">
        <f t="shared" si="24"/>
        <v>foc
moderate</v>
      </c>
      <c r="CN18" s="3">
        <f t="shared" si="25"/>
        <v>0.25137500000000035</v>
      </c>
      <c r="CO18" s="3" t="str">
        <f t="shared" si="26"/>
        <v>+</v>
      </c>
      <c r="CP18" s="3">
        <f t="shared" si="27"/>
        <v>0.25137500000000035</v>
      </c>
      <c r="CQ18" s="3" t="str">
        <f t="shared" si="28"/>
        <v>small</v>
      </c>
      <c r="CR18" s="3" t="str">
        <f t="shared" si="29"/>
        <v>+
small</v>
      </c>
      <c r="CS18" s="3">
        <f t="shared" si="30"/>
        <v>0.50499999999999989</v>
      </c>
      <c r="CT18" s="3" t="str">
        <f t="shared" si="31"/>
        <v>+</v>
      </c>
      <c r="CU18" s="3">
        <f t="shared" si="32"/>
        <v>0.50499999999999989</v>
      </c>
      <c r="CV18" s="3" t="str">
        <f t="shared" si="33"/>
        <v>large</v>
      </c>
      <c r="CW18" s="3" t="str">
        <f t="shared" si="34"/>
        <v>+
large</v>
      </c>
      <c r="CX18" s="3" t="str">
        <f t="shared" si="35"/>
        <v>N&lt;5</v>
      </c>
      <c r="CY18" s="3" t="str">
        <f t="shared" si="36"/>
        <v>N&lt;5</v>
      </c>
      <c r="CZ18" s="3" t="str">
        <f t="shared" si="37"/>
        <v>N&lt;5</v>
      </c>
      <c r="DA18" s="3" t="str">
        <f t="shared" si="38"/>
        <v>N&lt;5</v>
      </c>
      <c r="DB18" s="3" t="str">
        <f t="shared" si="39"/>
        <v>N&lt;5
N&lt;5</v>
      </c>
      <c r="DC18" s="3">
        <f t="shared" si="40"/>
        <v>4.7910447761193721E-2</v>
      </c>
      <c r="DD18" s="3" t="str">
        <f t="shared" si="41"/>
        <v/>
      </c>
      <c r="DE18" s="3">
        <f t="shared" si="42"/>
        <v>4.7910447761193721E-2</v>
      </c>
      <c r="DF18" s="3" t="str">
        <f t="shared" si="43"/>
        <v/>
      </c>
      <c r="DG18" s="3" t="str">
        <f t="shared" si="44"/>
        <v xml:space="preserve">
</v>
      </c>
      <c r="DH18" s="3">
        <f t="shared" si="45"/>
        <v>0.83333333333333315</v>
      </c>
      <c r="DI18" s="3" t="str">
        <f t="shared" si="46"/>
        <v>+</v>
      </c>
      <c r="DJ18" s="3">
        <f t="shared" si="47"/>
        <v>0.83333333333333315</v>
      </c>
      <c r="DK18" s="3" t="str">
        <f t="shared" si="48"/>
        <v>large</v>
      </c>
      <c r="DL18" s="3" t="str">
        <f t="shared" si="49"/>
        <v>+
large</v>
      </c>
      <c r="DM18" s="3">
        <f t="shared" si="50"/>
        <v>0.40027397260273945</v>
      </c>
      <c r="DN18" s="3" t="str">
        <f t="shared" si="51"/>
        <v>+</v>
      </c>
      <c r="DO18" s="3">
        <f t="shared" si="52"/>
        <v>0.40027397260273945</v>
      </c>
      <c r="DP18" s="3" t="str">
        <f t="shared" si="53"/>
        <v>moderate</v>
      </c>
      <c r="DQ18" s="3" t="str">
        <f t="shared" si="54"/>
        <v>+
moderate</v>
      </c>
      <c r="DR18" s="3">
        <f t="shared" si="55"/>
        <v>0.61481012658227852</v>
      </c>
      <c r="DS18" s="3" t="str">
        <f t="shared" si="56"/>
        <v>+</v>
      </c>
      <c r="DT18" s="3">
        <f t="shared" si="57"/>
        <v>0.61481012658227852</v>
      </c>
      <c r="DU18" s="3" t="str">
        <f t="shared" si="58"/>
        <v>large</v>
      </c>
      <c r="DV18" s="3" t="str">
        <f t="shared" si="59"/>
        <v>+
large</v>
      </c>
      <c r="DW18" s="3">
        <f t="shared" si="60"/>
        <v>-7.5512820512820447E-2</v>
      </c>
      <c r="DX18" s="3" t="str">
        <f t="shared" si="61"/>
        <v/>
      </c>
      <c r="DY18" s="3">
        <f t="shared" si="62"/>
        <v>7.5512820512820447E-2</v>
      </c>
      <c r="DZ18" s="3" t="str">
        <f t="shared" si="63"/>
        <v/>
      </c>
      <c r="EA18" s="3" t="str">
        <f t="shared" si="64"/>
        <v xml:space="preserve">
</v>
      </c>
      <c r="EB18" s="3">
        <f t="shared" si="65"/>
        <v>0.16247058823529426</v>
      </c>
      <c r="EC18" s="3" t="str">
        <f t="shared" si="66"/>
        <v>+</v>
      </c>
      <c r="ED18" s="3">
        <f t="shared" si="67"/>
        <v>0.16247058823529426</v>
      </c>
      <c r="EE18" s="3" t="str">
        <f t="shared" si="68"/>
        <v>small</v>
      </c>
      <c r="EF18" s="3" t="str">
        <f t="shared" si="69"/>
        <v>+
small</v>
      </c>
      <c r="EG18" s="3">
        <f t="shared" si="70"/>
        <v>0.74218750000000011</v>
      </c>
      <c r="EH18" s="3" t="str">
        <f t="shared" si="71"/>
        <v>+</v>
      </c>
      <c r="EI18" s="3">
        <f t="shared" si="72"/>
        <v>0.74218750000000011</v>
      </c>
      <c r="EJ18" s="3" t="str">
        <f t="shared" si="73"/>
        <v>large</v>
      </c>
      <c r="EK18" s="3" t="str">
        <f t="shared" si="74"/>
        <v>+
large</v>
      </c>
    </row>
    <row r="19" spans="1:141" x14ac:dyDescent="0.35">
      <c r="A19" s="13" t="s">
        <v>52</v>
      </c>
      <c r="B19" s="13" t="s">
        <v>53</v>
      </c>
      <c r="C19" s="4">
        <v>3.49</v>
      </c>
      <c r="D19" s="4">
        <v>0.94599999999999995</v>
      </c>
      <c r="E19" s="3">
        <v>51</v>
      </c>
      <c r="F19" s="4">
        <v>3.22</v>
      </c>
      <c r="G19" s="4">
        <v>1.012</v>
      </c>
      <c r="H19" s="3">
        <v>389</v>
      </c>
      <c r="I19" s="4">
        <v>3.33</v>
      </c>
      <c r="J19" s="4">
        <v>1.155</v>
      </c>
      <c r="K19" s="3">
        <v>21</v>
      </c>
      <c r="L19" s="4" t="s">
        <v>30</v>
      </c>
      <c r="M19" s="4" t="s">
        <v>30</v>
      </c>
      <c r="N19" s="3" t="s">
        <v>30</v>
      </c>
      <c r="O19" s="4">
        <v>3.62</v>
      </c>
      <c r="P19" s="4">
        <v>0.752</v>
      </c>
      <c r="Q19" s="3">
        <v>26</v>
      </c>
      <c r="R19" s="4">
        <v>3.4</v>
      </c>
      <c r="S19" s="4">
        <v>1.8169999999999999</v>
      </c>
      <c r="T19" s="3">
        <v>5</v>
      </c>
      <c r="U19" s="4">
        <v>3.21</v>
      </c>
      <c r="V19" s="4">
        <v>0.97499999999999998</v>
      </c>
      <c r="W19" s="3">
        <v>14</v>
      </c>
      <c r="X19" s="4">
        <v>3.26</v>
      </c>
      <c r="Y19" s="4">
        <v>1.046</v>
      </c>
      <c r="Z19" s="3">
        <v>19</v>
      </c>
      <c r="AA19" s="4">
        <v>3.6</v>
      </c>
      <c r="AB19" s="4">
        <v>0.89400000000000002</v>
      </c>
      <c r="AC19" s="3">
        <v>30</v>
      </c>
      <c r="AD19" s="4">
        <v>3.5</v>
      </c>
      <c r="AE19" s="4">
        <v>0.99399999999999999</v>
      </c>
      <c r="AF19" s="3">
        <v>42</v>
      </c>
      <c r="AG19" s="4">
        <v>3.44</v>
      </c>
      <c r="AH19" s="4">
        <v>0.72599999999999998</v>
      </c>
      <c r="AI19" s="3">
        <v>9</v>
      </c>
      <c r="AJ19" s="3">
        <v>3.72</v>
      </c>
      <c r="AK19" s="3">
        <v>1.1299999999999999</v>
      </c>
      <c r="AL19" s="3">
        <v>64</v>
      </c>
      <c r="AM19" s="3">
        <v>3.79</v>
      </c>
      <c r="AN19" s="3">
        <v>1.24</v>
      </c>
      <c r="AO19" s="3">
        <v>33</v>
      </c>
      <c r="AP19" s="3">
        <v>2.8</v>
      </c>
      <c r="AQ19" s="3">
        <v>1.3</v>
      </c>
      <c r="AR19" s="3">
        <v>5</v>
      </c>
      <c r="AS19" s="3">
        <v>3.81</v>
      </c>
      <c r="AT19" s="3">
        <v>0.9</v>
      </c>
      <c r="AU19" s="3">
        <v>26</v>
      </c>
      <c r="AV19" s="3">
        <v>4.29</v>
      </c>
      <c r="AW19" s="3">
        <v>1.07</v>
      </c>
      <c r="AX19" s="3">
        <v>14</v>
      </c>
      <c r="AY19" s="3">
        <v>3.53</v>
      </c>
      <c r="AZ19" s="3">
        <v>1.25</v>
      </c>
      <c r="BA19" s="3">
        <v>15</v>
      </c>
      <c r="BB19" s="3">
        <v>3.81</v>
      </c>
      <c r="BC19" s="3">
        <v>1.0900000000000001</v>
      </c>
      <c r="BD19" s="3">
        <v>32</v>
      </c>
      <c r="BE19" s="3">
        <v>3.62</v>
      </c>
      <c r="BF19" s="3">
        <v>1.18</v>
      </c>
      <c r="BG19" s="3">
        <v>32</v>
      </c>
      <c r="BH19" s="3">
        <v>3.72</v>
      </c>
      <c r="BI19" s="3">
        <v>1.21</v>
      </c>
      <c r="BJ19" s="3">
        <v>50</v>
      </c>
      <c r="BK19" s="3">
        <v>3.71</v>
      </c>
      <c r="BL19" s="3">
        <v>0.83</v>
      </c>
      <c r="BM19" s="3">
        <v>14</v>
      </c>
      <c r="BO19" s="3" t="str">
        <f t="shared" si="0"/>
        <v>N&lt;5</v>
      </c>
      <c r="BP19" s="3" t="str">
        <f t="shared" si="2"/>
        <v>N&lt;5</v>
      </c>
      <c r="BQ19" s="3" t="str">
        <f t="shared" si="3"/>
        <v>N&lt;5</v>
      </c>
      <c r="BR19" s="3" t="str">
        <f t="shared" si="4"/>
        <v>N&lt;5</v>
      </c>
      <c r="BS19" s="3" t="str">
        <f t="shared" si="5"/>
        <v>N&lt;5
N&lt;5</v>
      </c>
      <c r="BT19" s="3">
        <f t="shared" si="1"/>
        <v>-0.25108225108225113</v>
      </c>
      <c r="BU19" s="3" t="str">
        <f t="shared" si="6"/>
        <v>tenured</v>
      </c>
      <c r="BV19" s="3">
        <f t="shared" si="7"/>
        <v>0.25108225108225113</v>
      </c>
      <c r="BW19" s="3" t="str">
        <f t="shared" si="8"/>
        <v>small</v>
      </c>
      <c r="BX19" s="3" t="str">
        <f t="shared" si="9"/>
        <v>tenured
small</v>
      </c>
      <c r="BY19" s="3">
        <f t="shared" si="10"/>
        <v>0.71028037383177589</v>
      </c>
      <c r="BZ19" s="3" t="str">
        <f t="shared" si="11"/>
        <v>assoc</v>
      </c>
      <c r="CA19" s="3">
        <f t="shared" si="12"/>
        <v>0.71028037383177589</v>
      </c>
      <c r="CB19" s="3" t="str">
        <f t="shared" si="13"/>
        <v>large</v>
      </c>
      <c r="CC19" s="3" t="str">
        <f t="shared" si="14"/>
        <v>assoc
large</v>
      </c>
      <c r="CD19" s="3">
        <f t="shared" si="15"/>
        <v>-0.32504780114722781</v>
      </c>
      <c r="CE19" s="3" t="str">
        <f t="shared" si="16"/>
        <v>men</v>
      </c>
      <c r="CF19" s="3">
        <f t="shared" si="17"/>
        <v>0.32504780114722781</v>
      </c>
      <c r="CG19" s="3" t="str">
        <f t="shared" si="18"/>
        <v>moderate</v>
      </c>
      <c r="CH19" s="3" t="str">
        <f t="shared" si="19"/>
        <v>men
moderate</v>
      </c>
      <c r="CI19" s="3">
        <f t="shared" si="20"/>
        <v>6.0362173038229432E-2</v>
      </c>
      <c r="CJ19" s="3" t="str">
        <f t="shared" si="21"/>
        <v/>
      </c>
      <c r="CK19" s="3">
        <f t="shared" si="22"/>
        <v>6.0362173038229432E-2</v>
      </c>
      <c r="CL19" s="3" t="str">
        <f t="shared" si="23"/>
        <v/>
      </c>
      <c r="CM19" s="3" t="str">
        <f t="shared" si="24"/>
        <v xml:space="preserve">
</v>
      </c>
      <c r="CN19" s="3">
        <f t="shared" si="25"/>
        <v>0.20353982300884957</v>
      </c>
      <c r="CO19" s="3" t="str">
        <f t="shared" si="26"/>
        <v>+</v>
      </c>
      <c r="CP19" s="3">
        <f t="shared" si="27"/>
        <v>0.20353982300884957</v>
      </c>
      <c r="CQ19" s="3" t="str">
        <f t="shared" si="28"/>
        <v>small</v>
      </c>
      <c r="CR19" s="3" t="str">
        <f t="shared" si="29"/>
        <v>+
small</v>
      </c>
      <c r="CS19" s="3">
        <f t="shared" si="30"/>
        <v>0.37096774193548382</v>
      </c>
      <c r="CT19" s="3" t="str">
        <f t="shared" si="31"/>
        <v>+</v>
      </c>
      <c r="CU19" s="3">
        <f t="shared" si="32"/>
        <v>0.37096774193548382</v>
      </c>
      <c r="CV19" s="3" t="str">
        <f t="shared" si="33"/>
        <v>moderate</v>
      </c>
      <c r="CW19" s="3" t="str">
        <f t="shared" si="34"/>
        <v>+
moderate</v>
      </c>
      <c r="CX19" s="3" t="str">
        <f t="shared" si="35"/>
        <v>N&lt;5</v>
      </c>
      <c r="CY19" s="3" t="str">
        <f t="shared" si="36"/>
        <v>N&lt;5</v>
      </c>
      <c r="CZ19" s="3" t="str">
        <f t="shared" si="37"/>
        <v>N&lt;5</v>
      </c>
      <c r="DA19" s="3" t="str">
        <f t="shared" si="38"/>
        <v>N&lt;5</v>
      </c>
      <c r="DB19" s="3" t="str">
        <f t="shared" si="39"/>
        <v>N&lt;5
N&lt;5</v>
      </c>
      <c r="DC19" s="3">
        <f t="shared" si="40"/>
        <v>0.21111111111111105</v>
      </c>
      <c r="DD19" s="3" t="str">
        <f t="shared" si="41"/>
        <v>+</v>
      </c>
      <c r="DE19" s="3">
        <f t="shared" si="42"/>
        <v>0.21111111111111105</v>
      </c>
      <c r="DF19" s="3" t="str">
        <f t="shared" si="43"/>
        <v>small</v>
      </c>
      <c r="DG19" s="3" t="str">
        <f t="shared" si="44"/>
        <v>+
small</v>
      </c>
      <c r="DH19" s="3">
        <f t="shared" si="45"/>
        <v>0.83177570093457953</v>
      </c>
      <c r="DI19" s="3" t="str">
        <f t="shared" si="46"/>
        <v>+</v>
      </c>
      <c r="DJ19" s="3">
        <f t="shared" si="47"/>
        <v>0.83177570093457953</v>
      </c>
      <c r="DK19" s="3" t="str">
        <f t="shared" si="48"/>
        <v>large</v>
      </c>
      <c r="DL19" s="3" t="str">
        <f t="shared" si="49"/>
        <v>+
large</v>
      </c>
      <c r="DM19" s="3">
        <f t="shared" si="50"/>
        <v>0.25599999999999989</v>
      </c>
      <c r="DN19" s="3" t="str">
        <f t="shared" si="51"/>
        <v>+</v>
      </c>
      <c r="DO19" s="3">
        <f t="shared" si="52"/>
        <v>0.25599999999999989</v>
      </c>
      <c r="DP19" s="3" t="str">
        <f t="shared" si="53"/>
        <v>small</v>
      </c>
      <c r="DQ19" s="3" t="str">
        <f t="shared" si="54"/>
        <v>+
small</v>
      </c>
      <c r="DR19" s="3">
        <f t="shared" si="55"/>
        <v>0.50458715596330295</v>
      </c>
      <c r="DS19" s="3" t="str">
        <f t="shared" si="56"/>
        <v>+</v>
      </c>
      <c r="DT19" s="3">
        <f t="shared" si="57"/>
        <v>0.50458715596330295</v>
      </c>
      <c r="DU19" s="3" t="str">
        <f t="shared" si="58"/>
        <v>large</v>
      </c>
      <c r="DV19" s="3" t="str">
        <f t="shared" si="59"/>
        <v>+
large</v>
      </c>
      <c r="DW19" s="3">
        <f t="shared" si="60"/>
        <v>1.6949152542372899E-2</v>
      </c>
      <c r="DX19" s="3" t="str">
        <f t="shared" si="61"/>
        <v/>
      </c>
      <c r="DY19" s="3">
        <f t="shared" si="62"/>
        <v>1.6949152542372899E-2</v>
      </c>
      <c r="DZ19" s="3" t="str">
        <f t="shared" si="63"/>
        <v/>
      </c>
      <c r="EA19" s="3" t="str">
        <f t="shared" si="64"/>
        <v xml:space="preserve">
</v>
      </c>
      <c r="EB19" s="3">
        <f t="shared" si="65"/>
        <v>0.18181818181818199</v>
      </c>
      <c r="EC19" s="3" t="str">
        <f t="shared" si="66"/>
        <v>+</v>
      </c>
      <c r="ED19" s="3">
        <f t="shared" si="67"/>
        <v>0.18181818181818199</v>
      </c>
      <c r="EE19" s="3" t="str">
        <f t="shared" si="68"/>
        <v>small</v>
      </c>
      <c r="EF19" s="3" t="str">
        <f t="shared" si="69"/>
        <v>+
small</v>
      </c>
      <c r="EG19" s="3">
        <f t="shared" si="70"/>
        <v>0.32530120481927716</v>
      </c>
      <c r="EH19" s="3" t="str">
        <f t="shared" si="71"/>
        <v>+</v>
      </c>
      <c r="EI19" s="3">
        <f t="shared" si="72"/>
        <v>0.32530120481927716</v>
      </c>
      <c r="EJ19" s="3" t="str">
        <f t="shared" si="73"/>
        <v>moderate</v>
      </c>
      <c r="EK19" s="3" t="str">
        <f t="shared" si="74"/>
        <v>+
moderate</v>
      </c>
    </row>
    <row r="20" spans="1:141" x14ac:dyDescent="0.35">
      <c r="A20" s="13" t="s">
        <v>54</v>
      </c>
      <c r="B20" s="13" t="s">
        <v>55</v>
      </c>
      <c r="C20" s="4">
        <v>2.54</v>
      </c>
      <c r="D20" s="4">
        <v>1.2490000000000001</v>
      </c>
      <c r="E20" s="3">
        <v>50</v>
      </c>
      <c r="F20" s="4">
        <v>2.59</v>
      </c>
      <c r="G20" s="4">
        <v>1.2849999999999999</v>
      </c>
      <c r="H20" s="3">
        <v>360</v>
      </c>
      <c r="I20" s="4">
        <v>2.15</v>
      </c>
      <c r="J20" s="4">
        <v>1.137</v>
      </c>
      <c r="K20" s="3">
        <v>20</v>
      </c>
      <c r="L20" s="4" t="s">
        <v>30</v>
      </c>
      <c r="M20" s="4" t="s">
        <v>30</v>
      </c>
      <c r="N20" s="3" t="s">
        <v>30</v>
      </c>
      <c r="O20" s="4">
        <v>2.77</v>
      </c>
      <c r="P20" s="4">
        <v>1.306</v>
      </c>
      <c r="Q20" s="3">
        <v>26</v>
      </c>
      <c r="R20" s="4">
        <v>2.8</v>
      </c>
      <c r="S20" s="4">
        <v>1.643</v>
      </c>
      <c r="T20" s="3">
        <v>5</v>
      </c>
      <c r="U20" s="4">
        <v>1.85</v>
      </c>
      <c r="V20" s="4">
        <v>0.89900000000000002</v>
      </c>
      <c r="W20" s="3">
        <v>13</v>
      </c>
      <c r="X20" s="4">
        <v>2.35</v>
      </c>
      <c r="Y20" s="4">
        <v>1.268</v>
      </c>
      <c r="Z20" s="3">
        <v>20</v>
      </c>
      <c r="AA20" s="4">
        <v>2.75</v>
      </c>
      <c r="AB20" s="4">
        <v>1.236</v>
      </c>
      <c r="AC20" s="3">
        <v>28</v>
      </c>
      <c r="AD20" s="4">
        <v>2.56</v>
      </c>
      <c r="AE20" s="4">
        <v>1.2849999999999999</v>
      </c>
      <c r="AF20" s="3">
        <v>41</v>
      </c>
      <c r="AG20" s="4">
        <v>2.44</v>
      </c>
      <c r="AH20" s="4">
        <v>1.1299999999999999</v>
      </c>
      <c r="AI20" s="3">
        <v>9</v>
      </c>
      <c r="AJ20" s="4">
        <v>3.03</v>
      </c>
      <c r="AK20" s="4">
        <v>1.29</v>
      </c>
      <c r="AL20" s="14">
        <v>63</v>
      </c>
      <c r="AM20" s="3">
        <v>3.19</v>
      </c>
      <c r="AN20" s="3">
        <v>1.38</v>
      </c>
      <c r="AO20" s="3">
        <v>31</v>
      </c>
      <c r="AP20" s="3">
        <v>2.6</v>
      </c>
      <c r="AQ20" s="3">
        <v>1.34</v>
      </c>
      <c r="AR20" s="3">
        <v>5</v>
      </c>
      <c r="AS20" s="3">
        <v>2.93</v>
      </c>
      <c r="AT20" s="3">
        <v>1.21</v>
      </c>
      <c r="AU20" s="3">
        <v>27</v>
      </c>
      <c r="AV20" s="3">
        <v>3.67</v>
      </c>
      <c r="AW20" s="3">
        <v>1.37</v>
      </c>
      <c r="AX20" s="3">
        <v>12</v>
      </c>
      <c r="AY20" s="3">
        <v>2.8</v>
      </c>
      <c r="AZ20" s="3">
        <v>1.26</v>
      </c>
      <c r="BA20" s="3">
        <v>15</v>
      </c>
      <c r="BB20" s="3">
        <v>3.65</v>
      </c>
      <c r="BC20" s="3">
        <v>1.25</v>
      </c>
      <c r="BD20" s="3">
        <v>31</v>
      </c>
      <c r="BE20" s="3">
        <v>2.44</v>
      </c>
      <c r="BF20" s="3">
        <v>1.05</v>
      </c>
      <c r="BG20" s="3">
        <v>32</v>
      </c>
      <c r="BH20" s="3">
        <v>3.04</v>
      </c>
      <c r="BI20" s="3">
        <v>1.27</v>
      </c>
      <c r="BJ20" s="3">
        <v>49</v>
      </c>
      <c r="BK20" s="3">
        <v>3</v>
      </c>
      <c r="BL20" s="3">
        <v>1.41</v>
      </c>
      <c r="BM20" s="3">
        <v>14</v>
      </c>
      <c r="BO20" s="3" t="str">
        <f t="shared" si="0"/>
        <v>N&lt;5</v>
      </c>
      <c r="BP20" s="3" t="str">
        <f t="shared" si="2"/>
        <v>N&lt;5</v>
      </c>
      <c r="BQ20" s="3" t="str">
        <f t="shared" si="3"/>
        <v>N&lt;5</v>
      </c>
      <c r="BR20" s="3" t="str">
        <f t="shared" si="4"/>
        <v>N&lt;5</v>
      </c>
      <c r="BS20" s="3" t="str">
        <f t="shared" si="5"/>
        <v>N&lt;5
N&lt;5</v>
      </c>
      <c r="BT20" s="3">
        <f t="shared" si="1"/>
        <v>-0.54529463500439768</v>
      </c>
      <c r="BU20" s="3" t="str">
        <f t="shared" si="6"/>
        <v>tenured</v>
      </c>
      <c r="BV20" s="3">
        <f t="shared" si="7"/>
        <v>0.54529463500439768</v>
      </c>
      <c r="BW20" s="3" t="str">
        <f t="shared" si="8"/>
        <v>large</v>
      </c>
      <c r="BX20" s="3" t="str">
        <f t="shared" si="9"/>
        <v>tenured
large</v>
      </c>
      <c r="BY20" s="3">
        <f t="shared" si="10"/>
        <v>0.63503649635036497</v>
      </c>
      <c r="BZ20" s="3" t="str">
        <f t="shared" si="11"/>
        <v>assoc</v>
      </c>
      <c r="CA20" s="3">
        <f t="shared" si="12"/>
        <v>0.63503649635036497</v>
      </c>
      <c r="CB20" s="3" t="str">
        <f t="shared" si="13"/>
        <v>large</v>
      </c>
      <c r="CC20" s="3" t="str">
        <f t="shared" si="14"/>
        <v>assoc
large</v>
      </c>
      <c r="CD20" s="3">
        <f t="shared" si="15"/>
        <v>-0.31545741324921128</v>
      </c>
      <c r="CE20" s="3" t="str">
        <f t="shared" si="16"/>
        <v>men</v>
      </c>
      <c r="CF20" s="3">
        <f t="shared" si="17"/>
        <v>0.31545741324921128</v>
      </c>
      <c r="CG20" s="3" t="str">
        <f t="shared" si="18"/>
        <v>moderate</v>
      </c>
      <c r="CH20" s="3" t="str">
        <f t="shared" si="19"/>
        <v>men
moderate</v>
      </c>
      <c r="CI20" s="3">
        <f t="shared" si="20"/>
        <v>9.3385214007782186E-2</v>
      </c>
      <c r="CJ20" s="3" t="str">
        <f t="shared" si="21"/>
        <v/>
      </c>
      <c r="CK20" s="3">
        <f t="shared" si="22"/>
        <v>9.3385214007782186E-2</v>
      </c>
      <c r="CL20" s="3" t="str">
        <f t="shared" si="23"/>
        <v/>
      </c>
      <c r="CM20" s="3" t="str">
        <f t="shared" si="24"/>
        <v xml:space="preserve">
</v>
      </c>
      <c r="CN20" s="3">
        <f t="shared" si="25"/>
        <v>0.37984496124030986</v>
      </c>
      <c r="CO20" s="3" t="str">
        <f t="shared" si="26"/>
        <v>+</v>
      </c>
      <c r="CP20" s="3">
        <f t="shared" si="27"/>
        <v>0.37984496124030986</v>
      </c>
      <c r="CQ20" s="3" t="str">
        <f t="shared" si="28"/>
        <v>moderate</v>
      </c>
      <c r="CR20" s="3" t="str">
        <f t="shared" si="29"/>
        <v>+
moderate</v>
      </c>
      <c r="CS20" s="3">
        <f t="shared" si="30"/>
        <v>0.75362318840579723</v>
      </c>
      <c r="CT20" s="3" t="str">
        <f t="shared" si="31"/>
        <v>+</v>
      </c>
      <c r="CU20" s="3">
        <f t="shared" si="32"/>
        <v>0.75362318840579723</v>
      </c>
      <c r="CV20" s="3" t="str">
        <f t="shared" si="33"/>
        <v>large</v>
      </c>
      <c r="CW20" s="3" t="str">
        <f t="shared" si="34"/>
        <v>+
large</v>
      </c>
      <c r="CX20" s="3" t="str">
        <f t="shared" si="35"/>
        <v>N&lt;5</v>
      </c>
      <c r="CY20" s="3" t="str">
        <f t="shared" si="36"/>
        <v>N&lt;5</v>
      </c>
      <c r="CZ20" s="3" t="str">
        <f t="shared" si="37"/>
        <v>N&lt;5</v>
      </c>
      <c r="DA20" s="3" t="str">
        <f t="shared" si="38"/>
        <v>N&lt;5</v>
      </c>
      <c r="DB20" s="3" t="str">
        <f t="shared" si="39"/>
        <v>N&lt;5
N&lt;5</v>
      </c>
      <c r="DC20" s="3">
        <f t="shared" si="40"/>
        <v>0.1322314049586778</v>
      </c>
      <c r="DD20" s="3" t="str">
        <f t="shared" si="41"/>
        <v>+</v>
      </c>
      <c r="DE20" s="3">
        <f t="shared" si="42"/>
        <v>0.1322314049586778</v>
      </c>
      <c r="DF20" s="3" t="str">
        <f t="shared" si="43"/>
        <v>small</v>
      </c>
      <c r="DG20" s="3" t="str">
        <f t="shared" si="44"/>
        <v>+
small</v>
      </c>
      <c r="DH20" s="3">
        <f t="shared" si="45"/>
        <v>0.63503649635036497</v>
      </c>
      <c r="DI20" s="3" t="str">
        <f t="shared" si="46"/>
        <v>+</v>
      </c>
      <c r="DJ20" s="3">
        <f t="shared" si="47"/>
        <v>0.63503649635036497</v>
      </c>
      <c r="DK20" s="3" t="str">
        <f t="shared" si="48"/>
        <v>large</v>
      </c>
      <c r="DL20" s="3" t="str">
        <f t="shared" si="49"/>
        <v>+
large</v>
      </c>
      <c r="DM20" s="3">
        <f t="shared" si="50"/>
        <v>0.75396825396825373</v>
      </c>
      <c r="DN20" s="3" t="str">
        <f t="shared" si="51"/>
        <v>+</v>
      </c>
      <c r="DO20" s="3">
        <f t="shared" si="52"/>
        <v>0.75396825396825373</v>
      </c>
      <c r="DP20" s="3" t="str">
        <f t="shared" si="53"/>
        <v>large</v>
      </c>
      <c r="DQ20" s="3" t="str">
        <f t="shared" si="54"/>
        <v>+
large</v>
      </c>
      <c r="DR20" s="3">
        <f t="shared" si="55"/>
        <v>1.0399999999999998</v>
      </c>
      <c r="DS20" s="3" t="str">
        <f t="shared" si="56"/>
        <v>+</v>
      </c>
      <c r="DT20" s="3">
        <f t="shared" si="57"/>
        <v>1.0399999999999998</v>
      </c>
      <c r="DU20" s="3" t="str">
        <f t="shared" si="58"/>
        <v>large</v>
      </c>
      <c r="DV20" s="3" t="str">
        <f t="shared" si="59"/>
        <v>+
large</v>
      </c>
      <c r="DW20" s="3">
        <f t="shared" si="60"/>
        <v>-0.2952380952380953</v>
      </c>
      <c r="DX20" s="3" t="str">
        <f t="shared" si="61"/>
        <v>-</v>
      </c>
      <c r="DY20" s="3">
        <f t="shared" si="62"/>
        <v>0.2952380952380953</v>
      </c>
      <c r="DZ20" s="3" t="str">
        <f t="shared" si="63"/>
        <v>small</v>
      </c>
      <c r="EA20" s="3" t="str">
        <f t="shared" si="64"/>
        <v>-
small</v>
      </c>
      <c r="EB20" s="3">
        <f t="shared" si="65"/>
        <v>0.37795275590551181</v>
      </c>
      <c r="EC20" s="3" t="str">
        <f t="shared" si="66"/>
        <v>+</v>
      </c>
      <c r="ED20" s="3">
        <f t="shared" si="67"/>
        <v>0.37795275590551181</v>
      </c>
      <c r="EE20" s="3" t="str">
        <f t="shared" si="68"/>
        <v>moderate</v>
      </c>
      <c r="EF20" s="3" t="str">
        <f t="shared" si="69"/>
        <v>+
moderate</v>
      </c>
      <c r="EG20" s="3">
        <f t="shared" si="70"/>
        <v>0.39716312056737596</v>
      </c>
      <c r="EH20" s="3" t="str">
        <f t="shared" si="71"/>
        <v>+</v>
      </c>
      <c r="EI20" s="3">
        <f t="shared" si="72"/>
        <v>0.39716312056737596</v>
      </c>
      <c r="EJ20" s="3" t="str">
        <f t="shared" si="73"/>
        <v>moderate</v>
      </c>
      <c r="EK20" s="3" t="str">
        <f t="shared" si="74"/>
        <v>+
moderate</v>
      </c>
    </row>
    <row r="21" spans="1:141" x14ac:dyDescent="0.35">
      <c r="A21" s="13" t="s">
        <v>56</v>
      </c>
      <c r="B21" s="13" t="s">
        <v>57</v>
      </c>
      <c r="C21" s="4">
        <v>3.45</v>
      </c>
      <c r="D21" s="4">
        <v>1.0009999999999999</v>
      </c>
      <c r="E21" s="3">
        <v>49</v>
      </c>
      <c r="F21" s="4">
        <v>3.32</v>
      </c>
      <c r="G21" s="4">
        <v>0.91200000000000003</v>
      </c>
      <c r="H21" s="3">
        <v>377</v>
      </c>
      <c r="I21" s="4">
        <v>3.52</v>
      </c>
      <c r="J21" s="4">
        <v>0.98099999999999998</v>
      </c>
      <c r="K21" s="3">
        <v>21</v>
      </c>
      <c r="L21" s="4" t="s">
        <v>30</v>
      </c>
      <c r="M21" s="4" t="s">
        <v>30</v>
      </c>
      <c r="N21" s="3" t="s">
        <v>30</v>
      </c>
      <c r="O21" s="4">
        <v>3.42</v>
      </c>
      <c r="P21" s="4">
        <v>1.06</v>
      </c>
      <c r="Q21" s="3">
        <v>24</v>
      </c>
      <c r="R21" s="4">
        <v>3.8</v>
      </c>
      <c r="S21" s="4">
        <v>1.304</v>
      </c>
      <c r="T21" s="3">
        <v>5</v>
      </c>
      <c r="U21" s="4">
        <v>3.5</v>
      </c>
      <c r="V21" s="4">
        <v>0.85499999999999998</v>
      </c>
      <c r="W21" s="3">
        <v>14</v>
      </c>
      <c r="X21" s="4">
        <v>3.25</v>
      </c>
      <c r="Y21" s="4">
        <v>1.02</v>
      </c>
      <c r="Z21" s="3">
        <v>20</v>
      </c>
      <c r="AA21" s="4">
        <v>3.63</v>
      </c>
      <c r="AB21" s="4">
        <v>0.96699999999999997</v>
      </c>
      <c r="AC21" s="3">
        <v>27</v>
      </c>
      <c r="AD21" s="4">
        <v>3.59</v>
      </c>
      <c r="AE21" s="4">
        <v>0.96599999999999997</v>
      </c>
      <c r="AF21" s="3">
        <v>39</v>
      </c>
      <c r="AG21" s="4">
        <v>2.9</v>
      </c>
      <c r="AH21" s="4">
        <v>0.99399999999999999</v>
      </c>
      <c r="AI21" s="3">
        <v>10</v>
      </c>
      <c r="AJ21" s="3">
        <v>3.45</v>
      </c>
      <c r="AK21" s="3">
        <v>1.02</v>
      </c>
      <c r="AL21" s="3">
        <v>64</v>
      </c>
      <c r="AM21" s="3">
        <v>3.67</v>
      </c>
      <c r="AN21" s="3">
        <v>0.99</v>
      </c>
      <c r="AO21" s="3">
        <v>33</v>
      </c>
      <c r="AP21" s="3">
        <v>2.2000000000000002</v>
      </c>
      <c r="AQ21" s="3">
        <v>0.84</v>
      </c>
      <c r="AR21" s="3">
        <v>5</v>
      </c>
      <c r="AS21" s="3">
        <v>3.42</v>
      </c>
      <c r="AT21" s="3">
        <v>0.95</v>
      </c>
      <c r="AU21" s="3">
        <v>26</v>
      </c>
      <c r="AV21" s="3">
        <v>3.86</v>
      </c>
      <c r="AW21" s="3">
        <v>0.86</v>
      </c>
      <c r="AX21" s="3">
        <v>14</v>
      </c>
      <c r="AY21" s="3">
        <v>3.6</v>
      </c>
      <c r="AZ21" s="3">
        <v>0.99</v>
      </c>
      <c r="BA21" s="3">
        <v>15</v>
      </c>
      <c r="BB21" s="3">
        <v>3.48</v>
      </c>
      <c r="BC21" s="3">
        <v>1</v>
      </c>
      <c r="BD21" s="3">
        <v>31</v>
      </c>
      <c r="BE21" s="3">
        <v>3.42</v>
      </c>
      <c r="BF21" s="3">
        <v>1.06</v>
      </c>
      <c r="BG21" s="3">
        <v>33</v>
      </c>
      <c r="BH21" s="3">
        <v>3.47</v>
      </c>
      <c r="BI21" s="3">
        <v>1.05</v>
      </c>
      <c r="BJ21" s="3">
        <v>51</v>
      </c>
      <c r="BK21" s="3">
        <v>3.38</v>
      </c>
      <c r="BL21" s="3">
        <v>0.96</v>
      </c>
      <c r="BM21" s="3">
        <v>13</v>
      </c>
      <c r="BO21" s="3" t="str">
        <f t="shared" si="0"/>
        <v>N&lt;5</v>
      </c>
      <c r="BP21" s="3" t="str">
        <f t="shared" si="2"/>
        <v>N&lt;5</v>
      </c>
      <c r="BQ21" s="3" t="str">
        <f t="shared" si="3"/>
        <v>N&lt;5</v>
      </c>
      <c r="BR21" s="3" t="str">
        <f t="shared" si="4"/>
        <v>N&lt;5</v>
      </c>
      <c r="BS21" s="3" t="str">
        <f t="shared" si="5"/>
        <v>N&lt;5
N&lt;5</v>
      </c>
      <c r="BT21" s="3">
        <f t="shared" si="1"/>
        <v>0.1019367991845057</v>
      </c>
      <c r="BU21" s="3" t="str">
        <f t="shared" si="6"/>
        <v>ntt</v>
      </c>
      <c r="BV21" s="3">
        <f t="shared" si="7"/>
        <v>0.1019367991845057</v>
      </c>
      <c r="BW21" s="3" t="str">
        <f t="shared" si="8"/>
        <v>small</v>
      </c>
      <c r="BX21" s="3" t="str">
        <f t="shared" si="9"/>
        <v>ntt
small</v>
      </c>
      <c r="BY21" s="3">
        <f t="shared" si="10"/>
        <v>0.3023255813953486</v>
      </c>
      <c r="BZ21" s="3" t="str">
        <f t="shared" si="11"/>
        <v>assoc</v>
      </c>
      <c r="CA21" s="3">
        <f t="shared" si="12"/>
        <v>0.3023255813953486</v>
      </c>
      <c r="CB21" s="3" t="str">
        <f t="shared" si="13"/>
        <v>moderate</v>
      </c>
      <c r="CC21" s="3" t="str">
        <f t="shared" si="14"/>
        <v>assoc
moderate</v>
      </c>
      <c r="CD21" s="3">
        <f t="shared" si="15"/>
        <v>-0.37254901960784303</v>
      </c>
      <c r="CE21" s="3" t="str">
        <f t="shared" si="16"/>
        <v>men</v>
      </c>
      <c r="CF21" s="3">
        <f t="shared" si="17"/>
        <v>0.37254901960784303</v>
      </c>
      <c r="CG21" s="3" t="str">
        <f t="shared" si="18"/>
        <v>moderate</v>
      </c>
      <c r="CH21" s="3" t="str">
        <f t="shared" si="19"/>
        <v>men
moderate</v>
      </c>
      <c r="CI21" s="3">
        <f t="shared" si="20"/>
        <v>0.7142857142857143</v>
      </c>
      <c r="CJ21" s="3" t="str">
        <f t="shared" si="21"/>
        <v>foc</v>
      </c>
      <c r="CK21" s="3">
        <f t="shared" si="22"/>
        <v>0.7142857142857143</v>
      </c>
      <c r="CL21" s="3" t="str">
        <f t="shared" si="23"/>
        <v>large</v>
      </c>
      <c r="CM21" s="3" t="str">
        <f t="shared" si="24"/>
        <v>foc
large</v>
      </c>
      <c r="CN21" s="3">
        <f t="shared" si="25"/>
        <v>0</v>
      </c>
      <c r="CO21" s="3" t="str">
        <f t="shared" si="26"/>
        <v/>
      </c>
      <c r="CP21" s="3">
        <f t="shared" si="27"/>
        <v>0</v>
      </c>
      <c r="CQ21" s="3" t="str">
        <f t="shared" si="28"/>
        <v/>
      </c>
      <c r="CR21" s="3" t="str">
        <f t="shared" si="29"/>
        <v xml:space="preserve">
</v>
      </c>
      <c r="CS21" s="3">
        <f t="shared" si="30"/>
        <v>0.15151515151515144</v>
      </c>
      <c r="CT21" s="3" t="str">
        <f t="shared" si="31"/>
        <v>+</v>
      </c>
      <c r="CU21" s="3">
        <f t="shared" si="32"/>
        <v>0.15151515151515144</v>
      </c>
      <c r="CV21" s="3" t="str">
        <f t="shared" si="33"/>
        <v>small</v>
      </c>
      <c r="CW21" s="3" t="str">
        <f t="shared" si="34"/>
        <v>+
small</v>
      </c>
      <c r="CX21" s="3" t="str">
        <f t="shared" si="35"/>
        <v>N&lt;5</v>
      </c>
      <c r="CY21" s="3" t="str">
        <f t="shared" si="36"/>
        <v>N&lt;5</v>
      </c>
      <c r="CZ21" s="3" t="str">
        <f t="shared" si="37"/>
        <v>N&lt;5</v>
      </c>
      <c r="DA21" s="3" t="str">
        <f t="shared" si="38"/>
        <v>N&lt;5</v>
      </c>
      <c r="DB21" s="3" t="str">
        <f t="shared" si="39"/>
        <v>N&lt;5
N&lt;5</v>
      </c>
      <c r="DC21" s="3">
        <f t="shared" si="40"/>
        <v>0</v>
      </c>
      <c r="DD21" s="3" t="str">
        <f t="shared" si="41"/>
        <v/>
      </c>
      <c r="DE21" s="3">
        <f t="shared" si="42"/>
        <v>0</v>
      </c>
      <c r="DF21" s="3" t="str">
        <f t="shared" si="43"/>
        <v/>
      </c>
      <c r="DG21" s="3" t="str">
        <f t="shared" si="44"/>
        <v xml:space="preserve">
</v>
      </c>
      <c r="DH21" s="3">
        <f t="shared" si="45"/>
        <v>6.9767441860465185E-2</v>
      </c>
      <c r="DI21" s="3" t="str">
        <f t="shared" si="46"/>
        <v/>
      </c>
      <c r="DJ21" s="3">
        <f t="shared" si="47"/>
        <v>6.9767441860465185E-2</v>
      </c>
      <c r="DK21" s="3" t="str">
        <f t="shared" si="48"/>
        <v/>
      </c>
      <c r="DL21" s="3" t="str">
        <f t="shared" si="49"/>
        <v xml:space="preserve">
</v>
      </c>
      <c r="DM21" s="3">
        <f t="shared" si="50"/>
        <v>0.10101010101010111</v>
      </c>
      <c r="DN21" s="3" t="str">
        <f t="shared" si="51"/>
        <v>+</v>
      </c>
      <c r="DO21" s="3">
        <f t="shared" si="52"/>
        <v>0.10101010101010111</v>
      </c>
      <c r="DP21" s="3" t="str">
        <f t="shared" si="53"/>
        <v>small</v>
      </c>
      <c r="DQ21" s="3" t="str">
        <f t="shared" si="54"/>
        <v>+
small</v>
      </c>
      <c r="DR21" s="3">
        <f t="shared" si="55"/>
        <v>0.22999999999999998</v>
      </c>
      <c r="DS21" s="3" t="str">
        <f t="shared" si="56"/>
        <v>+</v>
      </c>
      <c r="DT21" s="3">
        <f t="shared" si="57"/>
        <v>0.22999999999999998</v>
      </c>
      <c r="DU21" s="3" t="str">
        <f t="shared" si="58"/>
        <v>small</v>
      </c>
      <c r="DV21" s="3" t="str">
        <f t="shared" si="59"/>
        <v>+
small</v>
      </c>
      <c r="DW21" s="3">
        <f t="shared" si="60"/>
        <v>-0.19811320754716977</v>
      </c>
      <c r="DX21" s="3" t="str">
        <f t="shared" si="61"/>
        <v>-</v>
      </c>
      <c r="DY21" s="3">
        <f t="shared" si="62"/>
        <v>0.19811320754716977</v>
      </c>
      <c r="DZ21" s="3" t="str">
        <f t="shared" si="63"/>
        <v>small</v>
      </c>
      <c r="EA21" s="3" t="str">
        <f t="shared" si="64"/>
        <v>-
small</v>
      </c>
      <c r="EB21" s="3">
        <f t="shared" si="65"/>
        <v>-0.11428571428571396</v>
      </c>
      <c r="EC21" s="3" t="str">
        <f t="shared" si="66"/>
        <v>-</v>
      </c>
      <c r="ED21" s="3">
        <f t="shared" si="67"/>
        <v>0.11428571428571396</v>
      </c>
      <c r="EE21" s="3" t="str">
        <f t="shared" si="68"/>
        <v>small</v>
      </c>
      <c r="EF21" s="3" t="str">
        <f t="shared" si="69"/>
        <v>-
small</v>
      </c>
      <c r="EG21" s="3">
        <f t="shared" si="70"/>
        <v>0.5</v>
      </c>
      <c r="EH21" s="3" t="str">
        <f t="shared" si="71"/>
        <v>+</v>
      </c>
      <c r="EI21" s="3">
        <f t="shared" si="72"/>
        <v>0.5</v>
      </c>
      <c r="EJ21" s="3" t="str">
        <f t="shared" si="73"/>
        <v/>
      </c>
      <c r="EK21" s="3" t="str">
        <f t="shared" si="74"/>
        <v xml:space="preserve">+
</v>
      </c>
    </row>
    <row r="22" spans="1:141" x14ac:dyDescent="0.35">
      <c r="A22" s="13" t="s">
        <v>58</v>
      </c>
      <c r="B22" s="13" t="s">
        <v>59</v>
      </c>
      <c r="C22" s="4">
        <v>3.47</v>
      </c>
      <c r="D22" s="4">
        <v>0.93799999999999994</v>
      </c>
      <c r="E22" s="3">
        <v>49</v>
      </c>
      <c r="F22" s="4">
        <v>3.37</v>
      </c>
      <c r="G22" s="4">
        <v>0.93400000000000005</v>
      </c>
      <c r="H22" s="3">
        <v>374</v>
      </c>
      <c r="I22" s="4">
        <v>3.38</v>
      </c>
      <c r="J22" s="4">
        <v>0.92100000000000004</v>
      </c>
      <c r="K22" s="3">
        <v>21</v>
      </c>
      <c r="L22" s="4" t="s">
        <v>30</v>
      </c>
      <c r="M22" s="4" t="s">
        <v>30</v>
      </c>
      <c r="N22" s="3" t="s">
        <v>30</v>
      </c>
      <c r="O22" s="4">
        <v>3.58</v>
      </c>
      <c r="P22" s="4">
        <v>0.97399999999999998</v>
      </c>
      <c r="Q22" s="3">
        <v>24</v>
      </c>
      <c r="R22" s="4">
        <v>3.6</v>
      </c>
      <c r="S22" s="4">
        <v>0.89400000000000002</v>
      </c>
      <c r="T22" s="3">
        <v>5</v>
      </c>
      <c r="U22" s="4">
        <v>3.43</v>
      </c>
      <c r="V22" s="4">
        <v>0.93799999999999994</v>
      </c>
      <c r="W22" s="3">
        <v>14</v>
      </c>
      <c r="X22" s="4">
        <v>3.5</v>
      </c>
      <c r="Y22" s="4">
        <v>0.82699999999999996</v>
      </c>
      <c r="Z22" s="3">
        <v>20</v>
      </c>
      <c r="AA22" s="4">
        <v>3.48</v>
      </c>
      <c r="AB22" s="4">
        <v>1.014</v>
      </c>
      <c r="AC22" s="3">
        <v>27</v>
      </c>
      <c r="AD22" s="4">
        <v>3.62</v>
      </c>
      <c r="AE22" s="4">
        <v>0.90700000000000003</v>
      </c>
      <c r="AF22" s="3">
        <v>39</v>
      </c>
      <c r="AG22" s="4">
        <v>2.9</v>
      </c>
      <c r="AH22" s="4">
        <v>0.876</v>
      </c>
      <c r="AI22" s="3">
        <v>10</v>
      </c>
      <c r="AJ22" s="4">
        <v>3.51</v>
      </c>
      <c r="AK22" s="4">
        <v>0.94</v>
      </c>
      <c r="AL22" s="14">
        <v>65</v>
      </c>
      <c r="AM22" s="3">
        <v>3.58</v>
      </c>
      <c r="AN22" s="3">
        <v>0.97</v>
      </c>
      <c r="AO22" s="3">
        <v>33</v>
      </c>
      <c r="AP22" s="3">
        <v>3.2</v>
      </c>
      <c r="AQ22" s="3">
        <v>0.84</v>
      </c>
      <c r="AR22" s="3">
        <v>5</v>
      </c>
      <c r="AS22" s="3">
        <v>3.48</v>
      </c>
      <c r="AT22" s="3">
        <v>0.94</v>
      </c>
      <c r="AU22" s="3">
        <v>27</v>
      </c>
      <c r="AV22" s="3">
        <v>3.79</v>
      </c>
      <c r="AW22" s="3">
        <v>1.05</v>
      </c>
      <c r="AX22" s="3">
        <v>14</v>
      </c>
      <c r="AY22" s="3">
        <v>3.53</v>
      </c>
      <c r="AZ22" s="3">
        <v>0.74</v>
      </c>
      <c r="BA22" s="3">
        <v>15</v>
      </c>
      <c r="BB22" s="3">
        <v>3.59</v>
      </c>
      <c r="BC22" s="3">
        <v>0.87</v>
      </c>
      <c r="BD22" s="3">
        <v>32</v>
      </c>
      <c r="BE22" s="3">
        <v>3.42</v>
      </c>
      <c r="BF22" s="3">
        <v>1</v>
      </c>
      <c r="BG22" s="3">
        <v>33</v>
      </c>
      <c r="BH22" s="3">
        <v>3.57</v>
      </c>
      <c r="BI22" s="3">
        <v>0.96</v>
      </c>
      <c r="BJ22" s="3">
        <v>51</v>
      </c>
      <c r="BK22" s="3">
        <v>3.29</v>
      </c>
      <c r="BL22" s="3">
        <v>0.83</v>
      </c>
      <c r="BM22" s="3">
        <v>14</v>
      </c>
      <c r="BO22" s="3" t="str">
        <f t="shared" si="0"/>
        <v>N&lt;5</v>
      </c>
      <c r="BP22" s="3" t="str">
        <f t="shared" si="2"/>
        <v>N&lt;5</v>
      </c>
      <c r="BQ22" s="3" t="str">
        <f t="shared" si="3"/>
        <v>N&lt;5</v>
      </c>
      <c r="BR22" s="3" t="str">
        <f t="shared" si="4"/>
        <v>N&lt;5</v>
      </c>
      <c r="BS22" s="3" t="str">
        <f t="shared" si="5"/>
        <v>N&lt;5
N&lt;5</v>
      </c>
      <c r="BT22" s="3">
        <f t="shared" si="1"/>
        <v>-0.21715526601520105</v>
      </c>
      <c r="BU22" s="3" t="str">
        <f t="shared" si="6"/>
        <v>tenured</v>
      </c>
      <c r="BV22" s="3">
        <f t="shared" si="7"/>
        <v>0.21715526601520105</v>
      </c>
      <c r="BW22" s="3" t="str">
        <f t="shared" si="8"/>
        <v>small</v>
      </c>
      <c r="BX22" s="3" t="str">
        <f t="shared" si="9"/>
        <v>tenured
small</v>
      </c>
      <c r="BY22" s="3">
        <f t="shared" si="10"/>
        <v>0.24761904761904782</v>
      </c>
      <c r="BZ22" s="3" t="str">
        <f t="shared" si="11"/>
        <v>assoc</v>
      </c>
      <c r="CA22" s="3">
        <f t="shared" si="12"/>
        <v>0.24761904761904782</v>
      </c>
      <c r="CB22" s="3" t="str">
        <f t="shared" si="13"/>
        <v>small</v>
      </c>
      <c r="CC22" s="3" t="str">
        <f t="shared" si="14"/>
        <v>assoc
small</v>
      </c>
      <c r="CD22" s="3">
        <f t="shared" si="15"/>
        <v>2.4183796856106433E-2</v>
      </c>
      <c r="CE22" s="3" t="str">
        <f t="shared" si="16"/>
        <v/>
      </c>
      <c r="CF22" s="3">
        <f t="shared" si="17"/>
        <v>2.4183796856106433E-2</v>
      </c>
      <c r="CG22" s="3" t="str">
        <f t="shared" si="18"/>
        <v/>
      </c>
      <c r="CH22" s="3" t="str">
        <f t="shared" si="19"/>
        <v xml:space="preserve">
</v>
      </c>
      <c r="CI22" s="3">
        <f t="shared" si="20"/>
        <v>0.79382579933847874</v>
      </c>
      <c r="CJ22" s="3" t="str">
        <f t="shared" si="21"/>
        <v>foc</v>
      </c>
      <c r="CK22" s="3">
        <f t="shared" si="22"/>
        <v>0.79382579933847874</v>
      </c>
      <c r="CL22" s="3" t="str">
        <f t="shared" si="23"/>
        <v>large</v>
      </c>
      <c r="CM22" s="3" t="str">
        <f t="shared" si="24"/>
        <v>foc
large</v>
      </c>
      <c r="CN22" s="3">
        <f t="shared" si="25"/>
        <v>4.2553191489361271E-2</v>
      </c>
      <c r="CO22" s="3" t="str">
        <f t="shared" si="26"/>
        <v/>
      </c>
      <c r="CP22" s="3">
        <f t="shared" si="27"/>
        <v>4.2553191489361271E-2</v>
      </c>
      <c r="CQ22" s="3" t="str">
        <f t="shared" si="28"/>
        <v/>
      </c>
      <c r="CR22" s="3" t="str">
        <f t="shared" si="29"/>
        <v xml:space="preserve">
</v>
      </c>
      <c r="CS22" s="3">
        <f t="shared" si="30"/>
        <v>0.20618556701030946</v>
      </c>
      <c r="CT22" s="3" t="str">
        <f t="shared" si="31"/>
        <v>+</v>
      </c>
      <c r="CU22" s="3">
        <f t="shared" si="32"/>
        <v>0.20618556701030946</v>
      </c>
      <c r="CV22" s="3" t="str">
        <f t="shared" si="33"/>
        <v>small</v>
      </c>
      <c r="CW22" s="3" t="str">
        <f t="shared" si="34"/>
        <v>+
small</v>
      </c>
      <c r="CX22" s="3" t="str">
        <f t="shared" si="35"/>
        <v>N&lt;5</v>
      </c>
      <c r="CY22" s="3" t="str">
        <f t="shared" si="36"/>
        <v>N&lt;5</v>
      </c>
      <c r="CZ22" s="3" t="str">
        <f t="shared" si="37"/>
        <v>N&lt;5</v>
      </c>
      <c r="DA22" s="3" t="str">
        <f t="shared" si="38"/>
        <v>N&lt;5</v>
      </c>
      <c r="DB22" s="3" t="str">
        <f t="shared" si="39"/>
        <v>N&lt;5
N&lt;5</v>
      </c>
      <c r="DC22" s="3">
        <f t="shared" si="40"/>
        <v>-0.10638297872340435</v>
      </c>
      <c r="DD22" s="3" t="str">
        <f t="shared" si="41"/>
        <v>-</v>
      </c>
      <c r="DE22" s="3">
        <f t="shared" si="42"/>
        <v>0.10638297872340435</v>
      </c>
      <c r="DF22" s="3" t="str">
        <f t="shared" si="43"/>
        <v>small</v>
      </c>
      <c r="DG22" s="3" t="str">
        <f t="shared" si="44"/>
        <v>-
small</v>
      </c>
      <c r="DH22" s="3">
        <f t="shared" si="45"/>
        <v>0.18095238095238089</v>
      </c>
      <c r="DI22" s="3" t="str">
        <f t="shared" si="46"/>
        <v>+</v>
      </c>
      <c r="DJ22" s="3">
        <f t="shared" si="47"/>
        <v>0.18095238095238089</v>
      </c>
      <c r="DK22" s="3" t="str">
        <f t="shared" si="48"/>
        <v>small</v>
      </c>
      <c r="DL22" s="3" t="str">
        <f t="shared" si="49"/>
        <v>+
small</v>
      </c>
      <c r="DM22" s="3">
        <f t="shared" si="50"/>
        <v>0.13513513513513464</v>
      </c>
      <c r="DN22" s="3" t="str">
        <f t="shared" si="51"/>
        <v>+</v>
      </c>
      <c r="DO22" s="3">
        <f t="shared" si="52"/>
        <v>0.13513513513513464</v>
      </c>
      <c r="DP22" s="3" t="str">
        <f t="shared" si="53"/>
        <v>small</v>
      </c>
      <c r="DQ22" s="3" t="str">
        <f t="shared" si="54"/>
        <v>+
small</v>
      </c>
      <c r="DR22" s="3">
        <f t="shared" si="55"/>
        <v>0.1034482758620688</v>
      </c>
      <c r="DS22" s="3" t="str">
        <f t="shared" si="56"/>
        <v>+</v>
      </c>
      <c r="DT22" s="3">
        <f t="shared" si="57"/>
        <v>0.1034482758620688</v>
      </c>
      <c r="DU22" s="3" t="str">
        <f t="shared" si="58"/>
        <v>small</v>
      </c>
      <c r="DV22" s="3" t="str">
        <f t="shared" si="59"/>
        <v>+
small</v>
      </c>
      <c r="DW22" s="3">
        <f t="shared" si="60"/>
        <v>-6.0000000000000053E-2</v>
      </c>
      <c r="DX22" s="3" t="str">
        <f t="shared" si="61"/>
        <v/>
      </c>
      <c r="DY22" s="3">
        <f t="shared" si="62"/>
        <v>6.0000000000000053E-2</v>
      </c>
      <c r="DZ22" s="3" t="str">
        <f t="shared" si="63"/>
        <v/>
      </c>
      <c r="EA22" s="3" t="str">
        <f t="shared" si="64"/>
        <v xml:space="preserve">
</v>
      </c>
      <c r="EB22" s="3">
        <f t="shared" si="65"/>
        <v>-5.2083333333333613E-2</v>
      </c>
      <c r="EC22" s="3" t="str">
        <f t="shared" si="66"/>
        <v/>
      </c>
      <c r="ED22" s="3">
        <f t="shared" si="67"/>
        <v>5.2083333333333613E-2</v>
      </c>
      <c r="EE22" s="3" t="str">
        <f t="shared" si="68"/>
        <v/>
      </c>
      <c r="EF22" s="3" t="str">
        <f t="shared" si="69"/>
        <v xml:space="preserve">
</v>
      </c>
      <c r="EG22" s="3">
        <f t="shared" si="70"/>
        <v>0.46987951807228934</v>
      </c>
      <c r="EH22" s="3" t="str">
        <f t="shared" si="71"/>
        <v>+</v>
      </c>
      <c r="EI22" s="3">
        <f t="shared" si="72"/>
        <v>0.46987951807228934</v>
      </c>
      <c r="EJ22" s="3" t="str">
        <f t="shared" si="73"/>
        <v>moderate</v>
      </c>
      <c r="EK22" s="3" t="str">
        <f t="shared" si="74"/>
        <v>+
moderate</v>
      </c>
    </row>
    <row r="23" spans="1:141" x14ac:dyDescent="0.35">
      <c r="A23" s="13" t="s">
        <v>60</v>
      </c>
      <c r="B23" s="13" t="s">
        <v>61</v>
      </c>
      <c r="C23" s="4">
        <v>3.43</v>
      </c>
      <c r="D23" s="4">
        <v>1.0609999999999999</v>
      </c>
      <c r="E23" s="3">
        <v>49</v>
      </c>
      <c r="F23" s="4">
        <v>3.6</v>
      </c>
      <c r="G23" s="4">
        <v>0.95599999999999996</v>
      </c>
      <c r="H23" s="3">
        <v>379</v>
      </c>
      <c r="I23" s="4">
        <v>3.2</v>
      </c>
      <c r="J23" s="4">
        <v>1.0049999999999999</v>
      </c>
      <c r="K23" s="3">
        <v>20</v>
      </c>
      <c r="L23" s="4" t="s">
        <v>30</v>
      </c>
      <c r="M23" s="4" t="s">
        <v>30</v>
      </c>
      <c r="N23" s="3" t="s">
        <v>30</v>
      </c>
      <c r="O23" s="4">
        <v>3.68</v>
      </c>
      <c r="P23" s="4">
        <v>1.069</v>
      </c>
      <c r="Q23" s="3">
        <v>25</v>
      </c>
      <c r="R23" s="4">
        <v>3</v>
      </c>
      <c r="S23" s="4">
        <v>1.581</v>
      </c>
      <c r="T23" s="3">
        <v>5</v>
      </c>
      <c r="U23" s="4">
        <v>3.31</v>
      </c>
      <c r="V23" s="4">
        <v>0.751</v>
      </c>
      <c r="W23" s="3">
        <v>13</v>
      </c>
      <c r="X23" s="4">
        <v>3.42</v>
      </c>
      <c r="Y23" s="4">
        <v>1.071</v>
      </c>
      <c r="Z23" s="3">
        <v>19</v>
      </c>
      <c r="AA23" s="4">
        <v>3.46</v>
      </c>
      <c r="AB23" s="4">
        <v>1.071</v>
      </c>
      <c r="AC23" s="3">
        <v>28</v>
      </c>
      <c r="AD23" s="4">
        <v>3.53</v>
      </c>
      <c r="AE23" s="4">
        <v>1.0860000000000001</v>
      </c>
      <c r="AF23" s="3">
        <v>40</v>
      </c>
      <c r="AG23" s="4">
        <v>3</v>
      </c>
      <c r="AH23" s="4">
        <v>0.86599999999999999</v>
      </c>
      <c r="AI23" s="3">
        <v>9</v>
      </c>
      <c r="AJ23" s="3">
        <v>3.46</v>
      </c>
      <c r="AK23" s="3">
        <v>0.95</v>
      </c>
      <c r="AL23" s="3">
        <v>65</v>
      </c>
      <c r="AM23" s="3">
        <v>3.61</v>
      </c>
      <c r="AN23" s="3">
        <v>0.9</v>
      </c>
      <c r="AO23" s="3">
        <v>33</v>
      </c>
      <c r="AP23" s="3">
        <v>3</v>
      </c>
      <c r="AQ23" s="3">
        <v>0.71</v>
      </c>
      <c r="AR23" s="3">
        <v>5</v>
      </c>
      <c r="AS23" s="3">
        <v>3.37</v>
      </c>
      <c r="AT23" s="3">
        <v>1.04</v>
      </c>
      <c r="AU23" s="3">
        <v>27</v>
      </c>
      <c r="AV23" s="3">
        <v>3.79</v>
      </c>
      <c r="AW23" s="3">
        <v>0.7</v>
      </c>
      <c r="AX23" s="3">
        <v>14</v>
      </c>
      <c r="AY23" s="3">
        <v>3.6</v>
      </c>
      <c r="AZ23" s="3">
        <v>0.91</v>
      </c>
      <c r="BA23" s="3">
        <v>15</v>
      </c>
      <c r="BB23" s="3">
        <v>3.53</v>
      </c>
      <c r="BC23" s="3">
        <v>1.05</v>
      </c>
      <c r="BD23" s="3">
        <v>32</v>
      </c>
      <c r="BE23" s="3">
        <v>3.39</v>
      </c>
      <c r="BF23" s="3">
        <v>0.86</v>
      </c>
      <c r="BG23" s="3">
        <v>33</v>
      </c>
      <c r="BH23" s="3">
        <v>3.45</v>
      </c>
      <c r="BI23" s="3">
        <v>1.01</v>
      </c>
      <c r="BJ23" s="3">
        <v>51</v>
      </c>
      <c r="BK23" s="3">
        <v>3.5</v>
      </c>
      <c r="BL23" s="3">
        <v>0.76</v>
      </c>
      <c r="BM23" s="3">
        <v>14</v>
      </c>
      <c r="BO23" s="3" t="str">
        <f t="shared" si="0"/>
        <v>N&lt;5</v>
      </c>
      <c r="BP23" s="3" t="str">
        <f t="shared" si="2"/>
        <v>N&lt;5</v>
      </c>
      <c r="BQ23" s="3" t="str">
        <f t="shared" si="3"/>
        <v>N&lt;5</v>
      </c>
      <c r="BR23" s="3" t="str">
        <f t="shared" si="4"/>
        <v>N&lt;5</v>
      </c>
      <c r="BS23" s="3" t="str">
        <f t="shared" si="5"/>
        <v>N&lt;5
N&lt;5</v>
      </c>
      <c r="BT23" s="3">
        <f t="shared" si="1"/>
        <v>-0.47761194029850751</v>
      </c>
      <c r="BU23" s="3" t="str">
        <f t="shared" si="6"/>
        <v>tenured</v>
      </c>
      <c r="BV23" s="3">
        <f t="shared" si="7"/>
        <v>0.47761194029850751</v>
      </c>
      <c r="BW23" s="3" t="str">
        <f t="shared" si="8"/>
        <v>moderate</v>
      </c>
      <c r="BX23" s="3" t="str">
        <f t="shared" si="9"/>
        <v>tenured
moderate</v>
      </c>
      <c r="BY23" s="3">
        <f t="shared" si="10"/>
        <v>0.27142857142857135</v>
      </c>
      <c r="BZ23" s="3" t="str">
        <f t="shared" si="11"/>
        <v>assoc</v>
      </c>
      <c r="CA23" s="3">
        <f t="shared" si="12"/>
        <v>0.27142857142857135</v>
      </c>
      <c r="CB23" s="3" t="str">
        <f t="shared" si="13"/>
        <v>small</v>
      </c>
      <c r="CC23" s="3" t="str">
        <f t="shared" si="14"/>
        <v>assoc
small</v>
      </c>
      <c r="CD23" s="3">
        <f t="shared" si="15"/>
        <v>-3.7348272642390323E-2</v>
      </c>
      <c r="CE23" s="3" t="str">
        <f t="shared" si="16"/>
        <v/>
      </c>
      <c r="CF23" s="3">
        <f t="shared" si="17"/>
        <v>3.7348272642390323E-2</v>
      </c>
      <c r="CG23" s="3" t="str">
        <f t="shared" si="18"/>
        <v/>
      </c>
      <c r="CH23" s="3" t="str">
        <f t="shared" si="19"/>
        <v xml:space="preserve">
</v>
      </c>
      <c r="CI23" s="3">
        <f t="shared" si="20"/>
        <v>0.48802946593001822</v>
      </c>
      <c r="CJ23" s="3" t="str">
        <f t="shared" si="21"/>
        <v>foc</v>
      </c>
      <c r="CK23" s="3">
        <f t="shared" si="22"/>
        <v>0.48802946593001822</v>
      </c>
      <c r="CL23" s="3" t="str">
        <f t="shared" si="23"/>
        <v>moderate</v>
      </c>
      <c r="CM23" s="3" t="str">
        <f t="shared" si="24"/>
        <v>foc
moderate</v>
      </c>
      <c r="CN23" s="3">
        <f t="shared" si="25"/>
        <v>3.1578947368420845E-2</v>
      </c>
      <c r="CO23" s="3" t="str">
        <f t="shared" si="26"/>
        <v/>
      </c>
      <c r="CP23" s="3">
        <f t="shared" si="27"/>
        <v>3.1578947368420845E-2</v>
      </c>
      <c r="CQ23" s="3" t="str">
        <f t="shared" si="28"/>
        <v/>
      </c>
      <c r="CR23" s="3" t="str">
        <f t="shared" si="29"/>
        <v xml:space="preserve">
</v>
      </c>
      <c r="CS23" s="3">
        <f t="shared" si="30"/>
        <v>0.45555555555555521</v>
      </c>
      <c r="CT23" s="3" t="str">
        <f t="shared" si="31"/>
        <v>+</v>
      </c>
      <c r="CU23" s="3">
        <f t="shared" si="32"/>
        <v>0.45555555555555521</v>
      </c>
      <c r="CV23" s="3" t="str">
        <f t="shared" si="33"/>
        <v>moderate</v>
      </c>
      <c r="CW23" s="3" t="str">
        <f t="shared" si="34"/>
        <v>+
moderate</v>
      </c>
      <c r="CX23" s="3" t="str">
        <f t="shared" si="35"/>
        <v>N&lt;5</v>
      </c>
      <c r="CY23" s="3" t="str">
        <f t="shared" si="36"/>
        <v>N&lt;5</v>
      </c>
      <c r="CZ23" s="3" t="str">
        <f t="shared" si="37"/>
        <v>N&lt;5</v>
      </c>
      <c r="DA23" s="3" t="str">
        <f t="shared" si="38"/>
        <v>N&lt;5</v>
      </c>
      <c r="DB23" s="3" t="str">
        <f t="shared" si="39"/>
        <v>N&lt;5
N&lt;5</v>
      </c>
      <c r="DC23" s="3">
        <f t="shared" si="40"/>
        <v>-0.29807692307692313</v>
      </c>
      <c r="DD23" s="3" t="str">
        <f t="shared" si="41"/>
        <v>-</v>
      </c>
      <c r="DE23" s="3">
        <f t="shared" si="42"/>
        <v>0.29807692307692313</v>
      </c>
      <c r="DF23" s="3" t="str">
        <f t="shared" si="43"/>
        <v>small</v>
      </c>
      <c r="DG23" s="3" t="str">
        <f t="shared" si="44"/>
        <v>-
small</v>
      </c>
      <c r="DH23" s="3">
        <f t="shared" si="45"/>
        <v>1.1285714285714288</v>
      </c>
      <c r="DI23" s="3" t="str">
        <f t="shared" si="46"/>
        <v>+</v>
      </c>
      <c r="DJ23" s="3">
        <f t="shared" si="47"/>
        <v>1.1285714285714288</v>
      </c>
      <c r="DK23" s="3" t="str">
        <f t="shared" si="48"/>
        <v>large</v>
      </c>
      <c r="DL23" s="3" t="str">
        <f t="shared" si="49"/>
        <v>+
large</v>
      </c>
      <c r="DM23" s="3">
        <f t="shared" si="50"/>
        <v>0.31868131868131871</v>
      </c>
      <c r="DN23" s="3" t="str">
        <f t="shared" si="51"/>
        <v>+</v>
      </c>
      <c r="DO23" s="3">
        <f t="shared" si="52"/>
        <v>0.31868131868131871</v>
      </c>
      <c r="DP23" s="3" t="str">
        <f t="shared" si="53"/>
        <v>moderate</v>
      </c>
      <c r="DQ23" s="3" t="str">
        <f t="shared" si="54"/>
        <v>+
moderate</v>
      </c>
      <c r="DR23" s="3">
        <f t="shared" si="55"/>
        <v>0.10476190476190464</v>
      </c>
      <c r="DS23" s="3" t="str">
        <f t="shared" si="56"/>
        <v>+</v>
      </c>
      <c r="DT23" s="3">
        <f t="shared" si="57"/>
        <v>0.10476190476190464</v>
      </c>
      <c r="DU23" s="3" t="str">
        <f t="shared" si="58"/>
        <v>small</v>
      </c>
      <c r="DV23" s="3" t="str">
        <f t="shared" si="59"/>
        <v>+
small</v>
      </c>
      <c r="DW23" s="3">
        <f t="shared" si="60"/>
        <v>-8.1395348837209114E-2</v>
      </c>
      <c r="DX23" s="3" t="str">
        <f t="shared" si="61"/>
        <v/>
      </c>
      <c r="DY23" s="3">
        <f t="shared" si="62"/>
        <v>8.1395348837209114E-2</v>
      </c>
      <c r="DZ23" s="3" t="str">
        <f t="shared" si="63"/>
        <v/>
      </c>
      <c r="EA23" s="3" t="str">
        <f t="shared" si="64"/>
        <v xml:space="preserve">
</v>
      </c>
      <c r="EB23" s="3">
        <f t="shared" si="65"/>
        <v>-7.9207920792078834E-2</v>
      </c>
      <c r="EC23" s="3" t="str">
        <f t="shared" si="66"/>
        <v/>
      </c>
      <c r="ED23" s="3">
        <f t="shared" si="67"/>
        <v>7.9207920792078834E-2</v>
      </c>
      <c r="EE23" s="3" t="str">
        <f t="shared" si="68"/>
        <v/>
      </c>
      <c r="EF23" s="3" t="str">
        <f t="shared" si="69"/>
        <v xml:space="preserve">
</v>
      </c>
      <c r="EG23" s="3">
        <f t="shared" si="70"/>
        <v>0.65789473684210531</v>
      </c>
      <c r="EH23" s="3" t="str">
        <f t="shared" si="71"/>
        <v>+</v>
      </c>
      <c r="EI23" s="3">
        <f t="shared" si="72"/>
        <v>0.65789473684210531</v>
      </c>
      <c r="EJ23" s="3" t="str">
        <f t="shared" si="73"/>
        <v>large</v>
      </c>
      <c r="EK23" s="3" t="str">
        <f t="shared" si="74"/>
        <v>+
large</v>
      </c>
    </row>
    <row r="24" spans="1:141" x14ac:dyDescent="0.35">
      <c r="A24" s="13" t="s">
        <v>62</v>
      </c>
      <c r="B24" s="13" t="s">
        <v>63</v>
      </c>
      <c r="C24" s="4">
        <v>2.67</v>
      </c>
      <c r="D24" s="4">
        <v>1.173</v>
      </c>
      <c r="E24" s="3">
        <v>48</v>
      </c>
      <c r="F24" s="4">
        <v>2.91</v>
      </c>
      <c r="G24" s="4">
        <v>1.1259999999999999</v>
      </c>
      <c r="H24" s="3">
        <v>367</v>
      </c>
      <c r="I24" s="4">
        <v>2.7</v>
      </c>
      <c r="J24" s="4">
        <v>1.218</v>
      </c>
      <c r="K24" s="3">
        <v>20</v>
      </c>
      <c r="L24" s="4" t="s">
        <v>30</v>
      </c>
      <c r="M24" s="4" t="s">
        <v>30</v>
      </c>
      <c r="N24" s="3" t="s">
        <v>30</v>
      </c>
      <c r="O24" s="4">
        <v>2.79</v>
      </c>
      <c r="P24" s="4">
        <v>1.0620000000000001</v>
      </c>
      <c r="Q24" s="3">
        <v>24</v>
      </c>
      <c r="R24" s="4">
        <v>2.6</v>
      </c>
      <c r="S24" s="4">
        <v>1.673</v>
      </c>
      <c r="T24" s="3">
        <v>5</v>
      </c>
      <c r="U24" s="4">
        <v>2.62</v>
      </c>
      <c r="V24" s="4">
        <v>1.121</v>
      </c>
      <c r="W24" s="3">
        <v>13</v>
      </c>
      <c r="X24" s="4">
        <v>2.65</v>
      </c>
      <c r="Y24" s="4">
        <v>1.268</v>
      </c>
      <c r="Z24" s="3">
        <v>20</v>
      </c>
      <c r="AA24" s="4">
        <v>2.65</v>
      </c>
      <c r="AB24" s="4">
        <v>1.129</v>
      </c>
      <c r="AC24" s="3">
        <v>26</v>
      </c>
      <c r="AD24" s="4">
        <v>2.71</v>
      </c>
      <c r="AE24" s="4">
        <v>1.206</v>
      </c>
      <c r="AF24" s="3">
        <v>38</v>
      </c>
      <c r="AG24" s="4">
        <v>2.5</v>
      </c>
      <c r="AH24" s="4">
        <v>1.08</v>
      </c>
      <c r="AI24" s="3">
        <v>10</v>
      </c>
      <c r="AJ24" s="4">
        <v>2.95</v>
      </c>
      <c r="AK24" s="4">
        <v>1.08</v>
      </c>
      <c r="AL24" s="14">
        <v>62</v>
      </c>
      <c r="AM24" s="3">
        <v>3.23</v>
      </c>
      <c r="AN24" s="3">
        <v>1.01</v>
      </c>
      <c r="AO24" s="3">
        <v>30</v>
      </c>
      <c r="AP24" s="3">
        <v>2.4</v>
      </c>
      <c r="AQ24" s="3">
        <v>0.89</v>
      </c>
      <c r="AR24" s="3">
        <v>5</v>
      </c>
      <c r="AS24" s="3">
        <v>2.74</v>
      </c>
      <c r="AT24" s="3">
        <v>1.1299999999999999</v>
      </c>
      <c r="AU24" s="3">
        <v>27</v>
      </c>
      <c r="AV24" s="3">
        <v>3.67</v>
      </c>
      <c r="AW24" s="3">
        <v>0.78</v>
      </c>
      <c r="AX24" s="3">
        <v>12</v>
      </c>
      <c r="AY24" s="3">
        <v>2.93</v>
      </c>
      <c r="AZ24" s="3">
        <v>1</v>
      </c>
      <c r="BA24" s="3">
        <v>14</v>
      </c>
      <c r="BB24" s="3">
        <v>3.19</v>
      </c>
      <c r="BC24" s="3">
        <v>0.98</v>
      </c>
      <c r="BD24" s="3">
        <v>31</v>
      </c>
      <c r="BE24" s="3">
        <v>2.71</v>
      </c>
      <c r="BF24" s="3">
        <v>1.1299999999999999</v>
      </c>
      <c r="BG24" s="3">
        <v>31</v>
      </c>
      <c r="BH24" s="3">
        <v>3.02</v>
      </c>
      <c r="BI24" s="3">
        <v>1.0900000000000001</v>
      </c>
      <c r="BJ24" s="3">
        <v>49</v>
      </c>
      <c r="BK24" s="3">
        <v>2.69</v>
      </c>
      <c r="BL24" s="3">
        <v>1.03</v>
      </c>
      <c r="BM24" s="3">
        <v>13</v>
      </c>
      <c r="BO24" s="3" t="str">
        <f t="shared" si="0"/>
        <v>N&lt;5</v>
      </c>
      <c r="BP24" s="3" t="str">
        <f t="shared" si="2"/>
        <v>N&lt;5</v>
      </c>
      <c r="BQ24" s="3" t="str">
        <f t="shared" si="3"/>
        <v>N&lt;5</v>
      </c>
      <c r="BR24" s="3" t="str">
        <f t="shared" si="4"/>
        <v>N&lt;5</v>
      </c>
      <c r="BS24" s="3" t="str">
        <f t="shared" si="5"/>
        <v>N&lt;5
N&lt;5</v>
      </c>
      <c r="BT24" s="3">
        <f t="shared" si="1"/>
        <v>-7.3891625615763429E-2</v>
      </c>
      <c r="BU24" s="3" t="str">
        <f t="shared" si="6"/>
        <v/>
      </c>
      <c r="BV24" s="3">
        <f t="shared" si="7"/>
        <v>7.3891625615763429E-2</v>
      </c>
      <c r="BW24" s="3" t="str">
        <f t="shared" si="8"/>
        <v/>
      </c>
      <c r="BX24" s="3" t="str">
        <f t="shared" si="9"/>
        <v xml:space="preserve">
</v>
      </c>
      <c r="BY24" s="3">
        <f t="shared" si="10"/>
        <v>0.94871794871794835</v>
      </c>
      <c r="BZ24" s="3" t="str">
        <f t="shared" si="11"/>
        <v>assoc</v>
      </c>
      <c r="CA24" s="3">
        <f t="shared" si="12"/>
        <v>0.94871794871794835</v>
      </c>
      <c r="CB24" s="3" t="str">
        <f t="shared" si="13"/>
        <v>large</v>
      </c>
      <c r="CC24" s="3" t="str">
        <f t="shared" si="14"/>
        <v>assoc
large</v>
      </c>
      <c r="CD24" s="3">
        <f t="shared" si="15"/>
        <v>0</v>
      </c>
      <c r="CE24" s="3" t="str">
        <f t="shared" si="16"/>
        <v/>
      </c>
      <c r="CF24" s="3">
        <f t="shared" si="17"/>
        <v>0</v>
      </c>
      <c r="CG24" s="3" t="str">
        <f t="shared" si="18"/>
        <v/>
      </c>
      <c r="CH24" s="3" t="str">
        <f t="shared" si="19"/>
        <v xml:space="preserve">
</v>
      </c>
      <c r="CI24" s="3">
        <f t="shared" si="20"/>
        <v>0.17412935323383083</v>
      </c>
      <c r="CJ24" s="3" t="str">
        <f t="shared" si="21"/>
        <v>foc</v>
      </c>
      <c r="CK24" s="3">
        <f t="shared" si="22"/>
        <v>0.17412935323383083</v>
      </c>
      <c r="CL24" s="3" t="str">
        <f t="shared" si="23"/>
        <v>small</v>
      </c>
      <c r="CM24" s="3" t="str">
        <f t="shared" si="24"/>
        <v>foc
small</v>
      </c>
      <c r="CN24" s="3">
        <f t="shared" si="25"/>
        <v>0.25925925925925947</v>
      </c>
      <c r="CO24" s="3" t="str">
        <f t="shared" si="26"/>
        <v>+</v>
      </c>
      <c r="CP24" s="3">
        <f t="shared" si="27"/>
        <v>0.25925925925925947</v>
      </c>
      <c r="CQ24" s="3" t="str">
        <f t="shared" si="28"/>
        <v>small</v>
      </c>
      <c r="CR24" s="3" t="str">
        <f t="shared" si="29"/>
        <v>+
small</v>
      </c>
      <c r="CS24" s="3">
        <f t="shared" si="30"/>
        <v>0.52475247524752455</v>
      </c>
      <c r="CT24" s="3" t="str">
        <f t="shared" si="31"/>
        <v>+</v>
      </c>
      <c r="CU24" s="3">
        <f t="shared" si="32"/>
        <v>0.52475247524752455</v>
      </c>
      <c r="CV24" s="3" t="str">
        <f t="shared" si="33"/>
        <v>large</v>
      </c>
      <c r="CW24" s="3" t="str">
        <f t="shared" si="34"/>
        <v>+
large</v>
      </c>
      <c r="CX24" s="3" t="str">
        <f t="shared" si="35"/>
        <v>N&lt;5</v>
      </c>
      <c r="CY24" s="3" t="str">
        <f t="shared" si="36"/>
        <v>N&lt;5</v>
      </c>
      <c r="CZ24" s="3" t="str">
        <f t="shared" si="37"/>
        <v>N&lt;5</v>
      </c>
      <c r="DA24" s="3" t="str">
        <f t="shared" si="38"/>
        <v>N&lt;5</v>
      </c>
      <c r="DB24" s="3" t="str">
        <f t="shared" si="39"/>
        <v>N&lt;5
N&lt;5</v>
      </c>
      <c r="DC24" s="3">
        <f t="shared" si="40"/>
        <v>-4.4247787610619316E-2</v>
      </c>
      <c r="DD24" s="3" t="str">
        <f t="shared" si="41"/>
        <v/>
      </c>
      <c r="DE24" s="3">
        <f t="shared" si="42"/>
        <v>4.4247787610619316E-2</v>
      </c>
      <c r="DF24" s="3" t="str">
        <f t="shared" si="43"/>
        <v/>
      </c>
      <c r="DG24" s="3" t="str">
        <f t="shared" si="44"/>
        <v xml:space="preserve">
</v>
      </c>
      <c r="DH24" s="3">
        <f t="shared" si="45"/>
        <v>1.3717948717948716</v>
      </c>
      <c r="DI24" s="3" t="str">
        <f t="shared" si="46"/>
        <v>+</v>
      </c>
      <c r="DJ24" s="3">
        <f t="shared" si="47"/>
        <v>1.3717948717948716</v>
      </c>
      <c r="DK24" s="3" t="str">
        <f t="shared" si="48"/>
        <v>large</v>
      </c>
      <c r="DL24" s="3" t="str">
        <f t="shared" si="49"/>
        <v>+
large</v>
      </c>
      <c r="DM24" s="3">
        <f t="shared" si="50"/>
        <v>0.31000000000000005</v>
      </c>
      <c r="DN24" s="3" t="str">
        <f t="shared" si="51"/>
        <v>+</v>
      </c>
      <c r="DO24" s="3">
        <f t="shared" si="52"/>
        <v>0.31000000000000005</v>
      </c>
      <c r="DP24" s="3" t="str">
        <f t="shared" si="53"/>
        <v>moderate</v>
      </c>
      <c r="DQ24" s="3" t="str">
        <f t="shared" si="54"/>
        <v>+
moderate</v>
      </c>
      <c r="DR24" s="3">
        <f t="shared" si="55"/>
        <v>0.55102040816326536</v>
      </c>
      <c r="DS24" s="3" t="str">
        <f t="shared" si="56"/>
        <v>+</v>
      </c>
      <c r="DT24" s="3">
        <f t="shared" si="57"/>
        <v>0.55102040816326536</v>
      </c>
      <c r="DU24" s="3" t="str">
        <f t="shared" si="58"/>
        <v>large</v>
      </c>
      <c r="DV24" s="3" t="str">
        <f t="shared" si="59"/>
        <v>+
large</v>
      </c>
      <c r="DW24" s="3">
        <f t="shared" si="60"/>
        <v>5.3097345132743418E-2</v>
      </c>
      <c r="DX24" s="3" t="str">
        <f t="shared" si="61"/>
        <v/>
      </c>
      <c r="DY24" s="3">
        <f t="shared" si="62"/>
        <v>5.3097345132743418E-2</v>
      </c>
      <c r="DZ24" s="3" t="str">
        <f t="shared" si="63"/>
        <v/>
      </c>
      <c r="EA24" s="3" t="str">
        <f t="shared" si="64"/>
        <v xml:space="preserve">
</v>
      </c>
      <c r="EB24" s="3">
        <f t="shared" si="65"/>
        <v>0.28440366972477066</v>
      </c>
      <c r="EC24" s="3" t="str">
        <f t="shared" si="66"/>
        <v>+</v>
      </c>
      <c r="ED24" s="3">
        <f t="shared" si="67"/>
        <v>0.28440366972477066</v>
      </c>
      <c r="EE24" s="3" t="str">
        <f t="shared" si="68"/>
        <v>small</v>
      </c>
      <c r="EF24" s="3" t="str">
        <f t="shared" si="69"/>
        <v>+
small</v>
      </c>
      <c r="EG24" s="3">
        <f t="shared" si="70"/>
        <v>0.18446601941747567</v>
      </c>
      <c r="EH24" s="3" t="str">
        <f t="shared" si="71"/>
        <v>+</v>
      </c>
      <c r="EI24" s="3">
        <f t="shared" si="72"/>
        <v>0.18446601941747567</v>
      </c>
      <c r="EJ24" s="3" t="str">
        <f t="shared" si="73"/>
        <v>small</v>
      </c>
      <c r="EK24" s="3" t="str">
        <f t="shared" si="74"/>
        <v>+
small</v>
      </c>
    </row>
    <row r="25" spans="1:141" x14ac:dyDescent="0.35">
      <c r="A25" s="13" t="s">
        <v>64</v>
      </c>
      <c r="B25" s="13" t="s">
        <v>65</v>
      </c>
      <c r="C25" s="4">
        <v>3.49</v>
      </c>
      <c r="D25" s="4">
        <v>0.94199999999999995</v>
      </c>
      <c r="E25" s="3">
        <v>39</v>
      </c>
      <c r="F25" s="4">
        <v>3.44</v>
      </c>
      <c r="G25" s="4">
        <v>0.94199999999999995</v>
      </c>
      <c r="H25" s="3">
        <v>354</v>
      </c>
      <c r="I25" s="4">
        <v>3.44</v>
      </c>
      <c r="J25" s="4">
        <v>0.89200000000000002</v>
      </c>
      <c r="K25" s="3">
        <v>16</v>
      </c>
      <c r="L25" s="4" t="s">
        <v>30</v>
      </c>
      <c r="M25" s="4" t="s">
        <v>30</v>
      </c>
      <c r="N25" s="3" t="s">
        <v>30</v>
      </c>
      <c r="O25" s="4">
        <v>3.55</v>
      </c>
      <c r="P25" s="4">
        <v>0.999</v>
      </c>
      <c r="Q25" s="3">
        <v>20</v>
      </c>
      <c r="R25" s="4">
        <v>3.4</v>
      </c>
      <c r="S25" s="4">
        <v>1.5169999999999999</v>
      </c>
      <c r="T25" s="3">
        <v>5</v>
      </c>
      <c r="U25" s="4">
        <v>3.44</v>
      </c>
      <c r="V25" s="4">
        <v>0.52700000000000002</v>
      </c>
      <c r="W25" s="3">
        <v>9</v>
      </c>
      <c r="X25" s="4">
        <v>3.47</v>
      </c>
      <c r="Y25" s="4">
        <v>1.125</v>
      </c>
      <c r="Z25" s="3">
        <v>17</v>
      </c>
      <c r="AA25" s="4">
        <v>3.55</v>
      </c>
      <c r="AB25" s="4">
        <v>0.75900000000000001</v>
      </c>
      <c r="AC25" s="3">
        <v>20</v>
      </c>
      <c r="AD25" s="4">
        <v>3.58</v>
      </c>
      <c r="AE25" s="4">
        <v>0.93600000000000005</v>
      </c>
      <c r="AF25" s="3">
        <v>33</v>
      </c>
      <c r="AG25" s="4">
        <v>3</v>
      </c>
      <c r="AH25" s="4">
        <v>0.89400000000000002</v>
      </c>
      <c r="AI25" s="3">
        <v>6</v>
      </c>
      <c r="AJ25" s="3">
        <v>4.08</v>
      </c>
      <c r="AK25" s="3">
        <v>0.71</v>
      </c>
      <c r="AL25" s="3">
        <v>48</v>
      </c>
      <c r="AM25" s="3">
        <v>4.25</v>
      </c>
      <c r="AN25" s="3">
        <v>0.53</v>
      </c>
      <c r="AO25" s="3">
        <v>24</v>
      </c>
      <c r="AP25" s="3">
        <v>3.6</v>
      </c>
      <c r="AQ25" s="3">
        <v>0.89</v>
      </c>
      <c r="AR25" s="3">
        <v>5</v>
      </c>
      <c r="AS25" s="3">
        <v>4</v>
      </c>
      <c r="AT25" s="3">
        <v>0.82</v>
      </c>
      <c r="AU25" s="3">
        <v>19</v>
      </c>
      <c r="AV25" s="3">
        <v>4.2699999999999996</v>
      </c>
      <c r="AW25" s="3">
        <v>0.65</v>
      </c>
      <c r="AX25" s="3">
        <v>11</v>
      </c>
      <c r="AY25" s="3">
        <v>4.2699999999999996</v>
      </c>
      <c r="AZ25" s="3">
        <v>0.47</v>
      </c>
      <c r="BA25" s="3">
        <v>11</v>
      </c>
      <c r="BB25" s="3">
        <v>4.2300000000000004</v>
      </c>
      <c r="BC25" s="3">
        <v>0.51</v>
      </c>
      <c r="BD25" s="3">
        <v>26</v>
      </c>
      <c r="BE25" s="3">
        <v>3.91</v>
      </c>
      <c r="BF25" s="3">
        <v>0.87</v>
      </c>
      <c r="BG25" s="3">
        <v>22</v>
      </c>
      <c r="BH25" s="3">
        <v>4.1399999999999997</v>
      </c>
      <c r="BI25" s="3">
        <v>0.8</v>
      </c>
      <c r="BJ25" s="3">
        <v>36</v>
      </c>
      <c r="BK25" s="3">
        <v>3.92</v>
      </c>
      <c r="BL25" s="3">
        <v>0.28999999999999998</v>
      </c>
      <c r="BM25" s="3">
        <v>12</v>
      </c>
      <c r="BO25" s="3" t="str">
        <f t="shared" si="0"/>
        <v>N&lt;5</v>
      </c>
      <c r="BP25" s="3" t="str">
        <f t="shared" si="2"/>
        <v>N&lt;5</v>
      </c>
      <c r="BQ25" s="3" t="str">
        <f t="shared" si="3"/>
        <v>N&lt;5</v>
      </c>
      <c r="BR25" s="3" t="str">
        <f t="shared" si="4"/>
        <v>N&lt;5</v>
      </c>
      <c r="BS25" s="3" t="str">
        <f t="shared" si="5"/>
        <v>N&lt;5
N&lt;5</v>
      </c>
      <c r="BT25" s="3">
        <f t="shared" si="1"/>
        <v>-0.12331838565022407</v>
      </c>
      <c r="BU25" s="3" t="str">
        <f t="shared" si="6"/>
        <v>tenured</v>
      </c>
      <c r="BV25" s="3">
        <f t="shared" si="7"/>
        <v>0.12331838565022407</v>
      </c>
      <c r="BW25" s="3" t="str">
        <f t="shared" si="8"/>
        <v>small</v>
      </c>
      <c r="BX25" s="3" t="str">
        <f t="shared" si="9"/>
        <v>tenured
small</v>
      </c>
      <c r="BY25" s="3">
        <f t="shared" si="10"/>
        <v>0</v>
      </c>
      <c r="BZ25" s="3" t="str">
        <f t="shared" si="11"/>
        <v/>
      </c>
      <c r="CA25" s="3">
        <f t="shared" si="12"/>
        <v>0</v>
      </c>
      <c r="CB25" s="3" t="str">
        <f t="shared" si="13"/>
        <v/>
      </c>
      <c r="CC25" s="3" t="str">
        <f t="shared" si="14"/>
        <v xml:space="preserve">
</v>
      </c>
      <c r="CD25" s="3">
        <f t="shared" si="15"/>
        <v>-7.1111111111110778E-2</v>
      </c>
      <c r="CE25" s="3" t="str">
        <f t="shared" si="16"/>
        <v/>
      </c>
      <c r="CF25" s="3">
        <f t="shared" si="17"/>
        <v>7.1111111111110778E-2</v>
      </c>
      <c r="CG25" s="3" t="str">
        <f t="shared" si="18"/>
        <v/>
      </c>
      <c r="CH25" s="3" t="str">
        <f t="shared" si="19"/>
        <v xml:space="preserve">
</v>
      </c>
      <c r="CI25" s="3">
        <f t="shared" si="20"/>
        <v>0.61965811965811968</v>
      </c>
      <c r="CJ25" s="3" t="str">
        <f t="shared" si="21"/>
        <v>foc</v>
      </c>
      <c r="CK25" s="3">
        <f t="shared" si="22"/>
        <v>0.61965811965811968</v>
      </c>
      <c r="CL25" s="3" t="str">
        <f t="shared" si="23"/>
        <v>large</v>
      </c>
      <c r="CM25" s="3" t="str">
        <f t="shared" si="24"/>
        <v>foc
large</v>
      </c>
      <c r="CN25" s="3">
        <f t="shared" si="25"/>
        <v>0.83098591549295764</v>
      </c>
      <c r="CO25" s="3" t="str">
        <f t="shared" si="26"/>
        <v>+</v>
      </c>
      <c r="CP25" s="3">
        <f t="shared" si="27"/>
        <v>0.83098591549295764</v>
      </c>
      <c r="CQ25" s="3" t="str">
        <f t="shared" si="28"/>
        <v>large</v>
      </c>
      <c r="CR25" s="3" t="str">
        <f t="shared" si="29"/>
        <v>+
large</v>
      </c>
      <c r="CS25" s="3">
        <f t="shared" si="30"/>
        <v>1.5283018867924529</v>
      </c>
      <c r="CT25" s="3" t="str">
        <f t="shared" si="31"/>
        <v>+</v>
      </c>
      <c r="CU25" s="3">
        <f t="shared" si="32"/>
        <v>1.5283018867924529</v>
      </c>
      <c r="CV25" s="3" t="str">
        <f t="shared" si="33"/>
        <v>large</v>
      </c>
      <c r="CW25" s="3" t="str">
        <f t="shared" si="34"/>
        <v>+
large</v>
      </c>
      <c r="CX25" s="3" t="str">
        <f t="shared" si="35"/>
        <v>N&lt;5</v>
      </c>
      <c r="CY25" s="3" t="str">
        <f t="shared" si="36"/>
        <v>N&lt;5</v>
      </c>
      <c r="CZ25" s="3" t="str">
        <f t="shared" si="37"/>
        <v>N&lt;5</v>
      </c>
      <c r="DA25" s="3" t="str">
        <f t="shared" si="38"/>
        <v>N&lt;5</v>
      </c>
      <c r="DB25" s="3" t="str">
        <f t="shared" si="39"/>
        <v>N&lt;5
N&lt;5</v>
      </c>
      <c r="DC25" s="3">
        <f t="shared" si="40"/>
        <v>0.54878048780487831</v>
      </c>
      <c r="DD25" s="3" t="str">
        <f t="shared" si="41"/>
        <v>+</v>
      </c>
      <c r="DE25" s="3">
        <f t="shared" si="42"/>
        <v>0.54878048780487831</v>
      </c>
      <c r="DF25" s="3" t="str">
        <f t="shared" si="43"/>
        <v>large</v>
      </c>
      <c r="DG25" s="3" t="str">
        <f t="shared" si="44"/>
        <v>+
large</v>
      </c>
      <c r="DH25" s="3">
        <f t="shared" si="45"/>
        <v>1.3384615384615379</v>
      </c>
      <c r="DI25" s="3" t="str">
        <f t="shared" si="46"/>
        <v>+</v>
      </c>
      <c r="DJ25" s="3">
        <f t="shared" si="47"/>
        <v>1.3384615384615379</v>
      </c>
      <c r="DK25" s="3" t="str">
        <f t="shared" si="48"/>
        <v>large</v>
      </c>
      <c r="DL25" s="3" t="str">
        <f t="shared" si="49"/>
        <v>+
large</v>
      </c>
      <c r="DM25" s="3">
        <f t="shared" si="50"/>
        <v>1.76595744680851</v>
      </c>
      <c r="DN25" s="3" t="str">
        <f t="shared" si="51"/>
        <v>+</v>
      </c>
      <c r="DO25" s="3">
        <f t="shared" si="52"/>
        <v>1.76595744680851</v>
      </c>
      <c r="DP25" s="3" t="str">
        <f t="shared" si="53"/>
        <v>large</v>
      </c>
      <c r="DQ25" s="3" t="str">
        <f t="shared" si="54"/>
        <v>+
large</v>
      </c>
      <c r="DR25" s="3">
        <f t="shared" si="55"/>
        <v>1.490196078431373</v>
      </c>
      <c r="DS25" s="3" t="str">
        <f t="shared" si="56"/>
        <v>+</v>
      </c>
      <c r="DT25" s="3">
        <f t="shared" si="57"/>
        <v>1.490196078431373</v>
      </c>
      <c r="DU25" s="3" t="str">
        <f t="shared" si="58"/>
        <v>large</v>
      </c>
      <c r="DV25" s="3" t="str">
        <f t="shared" si="59"/>
        <v>+
large</v>
      </c>
      <c r="DW25" s="3">
        <f t="shared" si="60"/>
        <v>0.41379310344827624</v>
      </c>
      <c r="DX25" s="3" t="str">
        <f t="shared" si="61"/>
        <v>+</v>
      </c>
      <c r="DY25" s="3">
        <f t="shared" si="62"/>
        <v>0.41379310344827624</v>
      </c>
      <c r="DZ25" s="3" t="str">
        <f t="shared" si="63"/>
        <v>moderate</v>
      </c>
      <c r="EA25" s="3" t="str">
        <f t="shared" si="64"/>
        <v>+
moderate</v>
      </c>
      <c r="EB25" s="3">
        <f t="shared" si="65"/>
        <v>0.69999999999999951</v>
      </c>
      <c r="EC25" s="3" t="str">
        <f t="shared" si="66"/>
        <v>+</v>
      </c>
      <c r="ED25" s="3">
        <f t="shared" si="67"/>
        <v>0.69999999999999951</v>
      </c>
      <c r="EE25" s="3" t="str">
        <f t="shared" si="68"/>
        <v>large</v>
      </c>
      <c r="EF25" s="3" t="str">
        <f t="shared" si="69"/>
        <v>+
large</v>
      </c>
      <c r="EG25" s="3">
        <f t="shared" si="70"/>
        <v>3.1724137931034484</v>
      </c>
      <c r="EH25" s="3" t="str">
        <f t="shared" si="71"/>
        <v>+</v>
      </c>
      <c r="EI25" s="3">
        <f t="shared" si="72"/>
        <v>3.1724137931034484</v>
      </c>
      <c r="EJ25" s="3" t="str">
        <f t="shared" si="73"/>
        <v>large</v>
      </c>
      <c r="EK25" s="3" t="str">
        <f t="shared" si="74"/>
        <v>+
large</v>
      </c>
    </row>
    <row r="26" spans="1:141" x14ac:dyDescent="0.35">
      <c r="A26" s="13" t="s">
        <v>66</v>
      </c>
      <c r="B26" s="13" t="s">
        <v>67</v>
      </c>
      <c r="C26" s="4">
        <v>2.93</v>
      </c>
      <c r="D26" s="4">
        <v>1.113</v>
      </c>
      <c r="E26" s="3">
        <v>42</v>
      </c>
      <c r="F26" s="4">
        <v>2.62</v>
      </c>
      <c r="G26" s="4">
        <v>1.135</v>
      </c>
      <c r="H26" s="3">
        <v>364</v>
      </c>
      <c r="I26" s="4">
        <v>2.67</v>
      </c>
      <c r="J26" s="4">
        <v>1.085</v>
      </c>
      <c r="K26" s="3">
        <v>18</v>
      </c>
      <c r="L26" s="4" t="s">
        <v>30</v>
      </c>
      <c r="M26" s="4" t="s">
        <v>30</v>
      </c>
      <c r="N26" s="3" t="s">
        <v>30</v>
      </c>
      <c r="O26" s="4">
        <v>3.19</v>
      </c>
      <c r="P26" s="4">
        <v>1.0780000000000001</v>
      </c>
      <c r="Q26" s="3">
        <v>21</v>
      </c>
      <c r="R26" s="4">
        <v>2.6</v>
      </c>
      <c r="S26" s="4">
        <v>1.8169999999999999</v>
      </c>
      <c r="T26" s="3">
        <v>5</v>
      </c>
      <c r="U26" s="4">
        <v>2.64</v>
      </c>
      <c r="V26" s="4">
        <v>0.80900000000000005</v>
      </c>
      <c r="W26" s="3">
        <v>11</v>
      </c>
      <c r="X26" s="4">
        <v>2.94</v>
      </c>
      <c r="Y26" s="4">
        <v>1.1100000000000001</v>
      </c>
      <c r="Z26" s="3">
        <v>18</v>
      </c>
      <c r="AA26" s="4">
        <v>2.86</v>
      </c>
      <c r="AB26" s="4">
        <v>1.167</v>
      </c>
      <c r="AC26" s="3">
        <v>22</v>
      </c>
      <c r="AD26" s="4">
        <v>3</v>
      </c>
      <c r="AE26" s="4">
        <v>1.121</v>
      </c>
      <c r="AF26" s="3">
        <v>36</v>
      </c>
      <c r="AG26" s="4">
        <v>2.5</v>
      </c>
      <c r="AH26" s="4">
        <v>1.0489999999999999</v>
      </c>
      <c r="AI26" s="3">
        <v>6</v>
      </c>
      <c r="BO26" s="3" t="str">
        <f t="shared" si="0"/>
        <v>N&lt;5</v>
      </c>
      <c r="BP26" s="3" t="str">
        <f t="shared" si="2"/>
        <v>N&lt;5</v>
      </c>
      <c r="BQ26" s="3" t="str">
        <f t="shared" si="3"/>
        <v>N&lt;5</v>
      </c>
      <c r="BR26" s="3" t="str">
        <f t="shared" si="4"/>
        <v>N&lt;5</v>
      </c>
      <c r="BS26" s="3" t="str">
        <f t="shared" si="5"/>
        <v>N&lt;5
N&lt;5</v>
      </c>
      <c r="BT26" s="3">
        <f t="shared" si="1"/>
        <v>-0.47926267281105994</v>
      </c>
      <c r="BU26" s="3" t="str">
        <f t="shared" si="6"/>
        <v>tenured</v>
      </c>
      <c r="BV26" s="3">
        <f t="shared" si="7"/>
        <v>0.47926267281105994</v>
      </c>
      <c r="BW26" s="3" t="str">
        <f t="shared" si="8"/>
        <v>moderate</v>
      </c>
      <c r="BX26" s="3" t="str">
        <f t="shared" si="9"/>
        <v>tenured
moderate</v>
      </c>
      <c r="BY26" s="3" t="e">
        <f t="shared" si="10"/>
        <v>#DIV/0!</v>
      </c>
      <c r="BZ26" s="3" t="e">
        <f t="shared" si="11"/>
        <v>#DIV/0!</v>
      </c>
      <c r="CA26" s="3" t="e">
        <f t="shared" si="12"/>
        <v>#DIV/0!</v>
      </c>
      <c r="CB26" s="3" t="e">
        <f t="shared" si="13"/>
        <v>#DIV/0!</v>
      </c>
      <c r="CC26" s="3" t="str">
        <f t="shared" si="14"/>
        <v/>
      </c>
      <c r="CD26" s="3">
        <f t="shared" si="15"/>
        <v>7.2072072072072127E-2</v>
      </c>
      <c r="CE26" s="3" t="str">
        <f t="shared" si="16"/>
        <v/>
      </c>
      <c r="CF26" s="3">
        <f t="shared" si="17"/>
        <v>7.2072072072072127E-2</v>
      </c>
      <c r="CG26" s="3" t="str">
        <f t="shared" si="18"/>
        <v/>
      </c>
      <c r="CH26" s="3" t="str">
        <f t="shared" si="19"/>
        <v xml:space="preserve">
</v>
      </c>
      <c r="CI26" s="3">
        <f t="shared" si="20"/>
        <v>0.44603033006244425</v>
      </c>
      <c r="CJ26" s="3" t="str">
        <f t="shared" si="21"/>
        <v>foc</v>
      </c>
      <c r="CK26" s="3">
        <f t="shared" si="22"/>
        <v>0.44603033006244425</v>
      </c>
      <c r="CL26" s="3" t="str">
        <f t="shared" si="23"/>
        <v>moderate</v>
      </c>
      <c r="CM26" s="3" t="str">
        <f t="shared" si="24"/>
        <v>foc
moderate</v>
      </c>
      <c r="CN26" s="3" t="e">
        <f t="shared" si="25"/>
        <v>#DIV/0!</v>
      </c>
      <c r="CO26" s="3" t="e">
        <f t="shared" si="26"/>
        <v>#DIV/0!</v>
      </c>
      <c r="CP26" s="3" t="e">
        <f t="shared" si="27"/>
        <v>#DIV/0!</v>
      </c>
      <c r="CQ26" s="3" t="e">
        <f t="shared" si="28"/>
        <v>#DIV/0!</v>
      </c>
      <c r="CR26" s="3" t="str">
        <f t="shared" si="29"/>
        <v/>
      </c>
      <c r="CS26" s="3" t="e">
        <f t="shared" si="30"/>
        <v>#DIV/0!</v>
      </c>
      <c r="CT26" s="3" t="e">
        <f t="shared" si="31"/>
        <v>#DIV/0!</v>
      </c>
      <c r="CU26" s="3" t="e">
        <f t="shared" si="32"/>
        <v>#DIV/0!</v>
      </c>
      <c r="CV26" s="3" t="e">
        <f t="shared" si="33"/>
        <v>#DIV/0!</v>
      </c>
      <c r="CW26" s="3" t="str">
        <f t="shared" si="34"/>
        <v/>
      </c>
      <c r="CX26" s="3" t="str">
        <f t="shared" si="35"/>
        <v>N&lt;5</v>
      </c>
      <c r="CY26" s="3" t="str">
        <f t="shared" si="36"/>
        <v>N&lt;5</v>
      </c>
      <c r="CZ26" s="3" t="str">
        <f t="shared" si="37"/>
        <v>N&lt;5</v>
      </c>
      <c r="DA26" s="3" t="str">
        <f t="shared" si="38"/>
        <v>N&lt;5</v>
      </c>
      <c r="DB26" s="3" t="str">
        <f t="shared" si="39"/>
        <v>N&lt;5
N&lt;5</v>
      </c>
      <c r="DC26" s="3" t="e">
        <f t="shared" si="40"/>
        <v>#DIV/0!</v>
      </c>
      <c r="DD26" s="3" t="e">
        <f t="shared" si="41"/>
        <v>#DIV/0!</v>
      </c>
      <c r="DE26" s="3" t="e">
        <f t="shared" si="42"/>
        <v>#DIV/0!</v>
      </c>
      <c r="DF26" s="3" t="e">
        <f t="shared" si="43"/>
        <v>#DIV/0!</v>
      </c>
      <c r="DG26" s="3" t="str">
        <f t="shared" si="44"/>
        <v/>
      </c>
      <c r="DH26" s="3" t="e">
        <f t="shared" si="45"/>
        <v>#DIV/0!</v>
      </c>
      <c r="DI26" s="3" t="e">
        <f t="shared" si="46"/>
        <v>#DIV/0!</v>
      </c>
      <c r="DJ26" s="3" t="e">
        <f t="shared" si="47"/>
        <v>#DIV/0!</v>
      </c>
      <c r="DK26" s="3" t="e">
        <f t="shared" si="48"/>
        <v>#DIV/0!</v>
      </c>
      <c r="DL26" s="3" t="str">
        <f t="shared" si="49"/>
        <v/>
      </c>
      <c r="DM26" s="3" t="e">
        <f t="shared" si="50"/>
        <v>#DIV/0!</v>
      </c>
      <c r="DN26" s="3" t="e">
        <f t="shared" si="51"/>
        <v>#DIV/0!</v>
      </c>
      <c r="DO26" s="3" t="e">
        <f t="shared" si="52"/>
        <v>#DIV/0!</v>
      </c>
      <c r="DP26" s="3" t="e">
        <f t="shared" si="53"/>
        <v>#DIV/0!</v>
      </c>
      <c r="DQ26" s="3" t="str">
        <f t="shared" si="54"/>
        <v/>
      </c>
      <c r="DR26" s="3" t="e">
        <f t="shared" si="55"/>
        <v>#DIV/0!</v>
      </c>
      <c r="DS26" s="3" t="e">
        <f t="shared" si="56"/>
        <v>#DIV/0!</v>
      </c>
      <c r="DT26" s="3" t="e">
        <f t="shared" si="57"/>
        <v>#DIV/0!</v>
      </c>
      <c r="DU26" s="3" t="e">
        <f t="shared" si="58"/>
        <v>#DIV/0!</v>
      </c>
      <c r="DV26" s="3" t="str">
        <f t="shared" si="59"/>
        <v/>
      </c>
      <c r="DW26" s="3" t="e">
        <f t="shared" si="60"/>
        <v>#DIV/0!</v>
      </c>
      <c r="DX26" s="3" t="e">
        <f t="shared" si="61"/>
        <v>#DIV/0!</v>
      </c>
      <c r="DY26" s="3" t="e">
        <f t="shared" si="62"/>
        <v>#DIV/0!</v>
      </c>
      <c r="DZ26" s="3" t="e">
        <f t="shared" si="63"/>
        <v>#DIV/0!</v>
      </c>
      <c r="EA26" s="3" t="str">
        <f t="shared" si="64"/>
        <v/>
      </c>
      <c r="EB26" s="3" t="e">
        <f t="shared" si="65"/>
        <v>#DIV/0!</v>
      </c>
      <c r="EC26" s="3" t="e">
        <f t="shared" si="66"/>
        <v>#DIV/0!</v>
      </c>
      <c r="ED26" s="3" t="e">
        <f t="shared" si="67"/>
        <v>#DIV/0!</v>
      </c>
      <c r="EE26" s="3" t="e">
        <f t="shared" si="68"/>
        <v>#DIV/0!</v>
      </c>
      <c r="EF26" s="3" t="str">
        <f t="shared" si="69"/>
        <v/>
      </c>
      <c r="EG26" s="3" t="e">
        <f t="shared" si="70"/>
        <v>#DIV/0!</v>
      </c>
      <c r="EH26" s="3" t="e">
        <f t="shared" si="71"/>
        <v>#DIV/0!</v>
      </c>
      <c r="EI26" s="3" t="e">
        <f t="shared" si="72"/>
        <v>#DIV/0!</v>
      </c>
      <c r="EJ26" s="3" t="e">
        <f t="shared" si="73"/>
        <v>#DIV/0!</v>
      </c>
      <c r="EK26" s="3" t="str">
        <f t="shared" si="74"/>
        <v/>
      </c>
    </row>
    <row r="27" spans="1:141" x14ac:dyDescent="0.35">
      <c r="A27" s="13" t="s">
        <v>68</v>
      </c>
      <c r="B27" s="13" t="s">
        <v>69</v>
      </c>
      <c r="C27" s="4">
        <v>2.66</v>
      </c>
      <c r="D27" s="4">
        <v>0.93799999999999994</v>
      </c>
      <c r="E27" s="3">
        <v>38</v>
      </c>
      <c r="F27" s="4">
        <v>2.79</v>
      </c>
      <c r="G27" s="4">
        <v>1.1419999999999999</v>
      </c>
      <c r="H27" s="3">
        <v>349</v>
      </c>
      <c r="I27" s="4">
        <v>2.5</v>
      </c>
      <c r="J27" s="4">
        <v>1.0329999999999999</v>
      </c>
      <c r="K27" s="3">
        <v>16</v>
      </c>
      <c r="L27" s="4" t="s">
        <v>30</v>
      </c>
      <c r="M27" s="4" t="s">
        <v>30</v>
      </c>
      <c r="N27" s="3" t="s">
        <v>30</v>
      </c>
      <c r="O27" s="4">
        <v>2.75</v>
      </c>
      <c r="P27" s="4">
        <v>0.91</v>
      </c>
      <c r="Q27" s="3">
        <v>20</v>
      </c>
      <c r="R27" s="4" t="s">
        <v>30</v>
      </c>
      <c r="S27" s="4" t="s">
        <v>30</v>
      </c>
      <c r="T27" s="3" t="s">
        <v>30</v>
      </c>
      <c r="U27" s="4">
        <v>2.4</v>
      </c>
      <c r="V27" s="4">
        <v>1.1739999999999999</v>
      </c>
      <c r="W27" s="3">
        <v>10</v>
      </c>
      <c r="X27" s="4">
        <v>2.44</v>
      </c>
      <c r="Y27" s="4">
        <v>1.0309999999999999</v>
      </c>
      <c r="Z27" s="3">
        <v>16</v>
      </c>
      <c r="AA27" s="4">
        <v>2.75</v>
      </c>
      <c r="AB27" s="4">
        <v>0.85099999999999998</v>
      </c>
      <c r="AC27" s="3">
        <v>20</v>
      </c>
      <c r="AD27" s="4">
        <v>2.66</v>
      </c>
      <c r="AE27" s="4">
        <v>0.93700000000000006</v>
      </c>
      <c r="AF27" s="3">
        <v>32</v>
      </c>
      <c r="AG27" s="4">
        <v>2.67</v>
      </c>
      <c r="AH27" s="4">
        <v>1.0329999999999999</v>
      </c>
      <c r="AI27" s="3">
        <v>6</v>
      </c>
      <c r="BO27" s="3" t="str">
        <f t="shared" si="0"/>
        <v>N&lt;5</v>
      </c>
      <c r="BP27" s="3" t="str">
        <f t="shared" si="2"/>
        <v>N&lt;5</v>
      </c>
      <c r="BQ27" s="3" t="str">
        <f t="shared" si="3"/>
        <v>N&lt;5</v>
      </c>
      <c r="BR27" s="3" t="str">
        <f t="shared" si="4"/>
        <v>N&lt;5</v>
      </c>
      <c r="BS27" s="3" t="str">
        <f t="shared" si="5"/>
        <v>N&lt;5
N&lt;5</v>
      </c>
      <c r="BT27" s="3">
        <f t="shared" si="1"/>
        <v>-0.24201355275895453</v>
      </c>
      <c r="BU27" s="3" t="str">
        <f t="shared" si="6"/>
        <v>tenured</v>
      </c>
      <c r="BV27" s="3">
        <f t="shared" si="7"/>
        <v>0.24201355275895453</v>
      </c>
      <c r="BW27" s="3" t="str">
        <f t="shared" si="8"/>
        <v>small</v>
      </c>
      <c r="BX27" s="3" t="str">
        <f t="shared" si="9"/>
        <v>tenured
small</v>
      </c>
      <c r="BY27" s="3" t="e">
        <f t="shared" si="10"/>
        <v>#DIV/0!</v>
      </c>
      <c r="BZ27" s="3" t="e">
        <f t="shared" si="11"/>
        <v>#DIV/0!</v>
      </c>
      <c r="CA27" s="3" t="e">
        <f t="shared" si="12"/>
        <v>#DIV/0!</v>
      </c>
      <c r="CB27" s="3" t="e">
        <f t="shared" si="13"/>
        <v>#DIV/0!</v>
      </c>
      <c r="CC27" s="3" t="str">
        <f t="shared" si="14"/>
        <v/>
      </c>
      <c r="CD27" s="3">
        <f t="shared" si="15"/>
        <v>-0.30067895247332693</v>
      </c>
      <c r="CE27" s="3" t="str">
        <f t="shared" si="16"/>
        <v>men</v>
      </c>
      <c r="CF27" s="3">
        <f t="shared" si="17"/>
        <v>0.30067895247332693</v>
      </c>
      <c r="CG27" s="3" t="str">
        <f t="shared" si="18"/>
        <v>moderate</v>
      </c>
      <c r="CH27" s="3" t="str">
        <f t="shared" si="19"/>
        <v>men
moderate</v>
      </c>
      <c r="CI27" s="3">
        <f t="shared" si="20"/>
        <v>-1.0672358591248437E-2</v>
      </c>
      <c r="CJ27" s="3" t="str">
        <f t="shared" si="21"/>
        <v/>
      </c>
      <c r="CK27" s="3">
        <f t="shared" si="22"/>
        <v>1.0672358591248437E-2</v>
      </c>
      <c r="CL27" s="3" t="str">
        <f t="shared" si="23"/>
        <v/>
      </c>
      <c r="CM27" s="3" t="str">
        <f t="shared" si="24"/>
        <v xml:space="preserve">
</v>
      </c>
      <c r="CN27" s="3" t="e">
        <f t="shared" si="25"/>
        <v>#DIV/0!</v>
      </c>
      <c r="CO27" s="3" t="e">
        <f t="shared" si="26"/>
        <v>#DIV/0!</v>
      </c>
      <c r="CP27" s="3" t="e">
        <f t="shared" si="27"/>
        <v>#DIV/0!</v>
      </c>
      <c r="CQ27" s="3" t="e">
        <f t="shared" si="28"/>
        <v>#DIV/0!</v>
      </c>
      <c r="CR27" s="3" t="str">
        <f t="shared" si="29"/>
        <v/>
      </c>
      <c r="CS27" s="3" t="e">
        <f t="shared" si="30"/>
        <v>#DIV/0!</v>
      </c>
      <c r="CT27" s="3" t="e">
        <f t="shared" si="31"/>
        <v>#DIV/0!</v>
      </c>
      <c r="CU27" s="3" t="e">
        <f t="shared" si="32"/>
        <v>#DIV/0!</v>
      </c>
      <c r="CV27" s="3" t="e">
        <f t="shared" si="33"/>
        <v>#DIV/0!</v>
      </c>
      <c r="CW27" s="3" t="str">
        <f t="shared" si="34"/>
        <v/>
      </c>
      <c r="CX27" s="3" t="str">
        <f t="shared" si="35"/>
        <v>N&lt;5</v>
      </c>
      <c r="CY27" s="3" t="str">
        <f t="shared" si="36"/>
        <v>N&lt;5</v>
      </c>
      <c r="CZ27" s="3" t="str">
        <f t="shared" si="37"/>
        <v>N&lt;5</v>
      </c>
      <c r="DA27" s="3" t="str">
        <f t="shared" si="38"/>
        <v>N&lt;5</v>
      </c>
      <c r="DB27" s="3" t="str">
        <f t="shared" si="39"/>
        <v>N&lt;5
N&lt;5</v>
      </c>
      <c r="DC27" s="3" t="e">
        <f t="shared" si="40"/>
        <v>#DIV/0!</v>
      </c>
      <c r="DD27" s="3" t="e">
        <f t="shared" si="41"/>
        <v>#DIV/0!</v>
      </c>
      <c r="DE27" s="3" t="e">
        <f t="shared" si="42"/>
        <v>#DIV/0!</v>
      </c>
      <c r="DF27" s="3" t="e">
        <f t="shared" si="43"/>
        <v>#DIV/0!</v>
      </c>
      <c r="DG27" s="3" t="str">
        <f t="shared" si="44"/>
        <v/>
      </c>
      <c r="DH27" s="3" t="str">
        <f t="shared" si="45"/>
        <v>N&lt;5</v>
      </c>
      <c r="DI27" s="3" t="str">
        <f t="shared" si="46"/>
        <v>N&lt;5</v>
      </c>
      <c r="DJ27" s="3" t="str">
        <f t="shared" si="47"/>
        <v>N&lt;5</v>
      </c>
      <c r="DK27" s="3" t="str">
        <f t="shared" si="48"/>
        <v>N&lt;5</v>
      </c>
      <c r="DL27" s="3" t="str">
        <f t="shared" si="49"/>
        <v>N&lt;5
N&lt;5</v>
      </c>
      <c r="DM27" s="3" t="e">
        <f t="shared" si="50"/>
        <v>#DIV/0!</v>
      </c>
      <c r="DN27" s="3" t="e">
        <f t="shared" si="51"/>
        <v>#DIV/0!</v>
      </c>
      <c r="DO27" s="3" t="e">
        <f t="shared" si="52"/>
        <v>#DIV/0!</v>
      </c>
      <c r="DP27" s="3" t="e">
        <f t="shared" si="53"/>
        <v>#DIV/0!</v>
      </c>
      <c r="DQ27" s="3" t="str">
        <f t="shared" si="54"/>
        <v/>
      </c>
      <c r="DR27" s="3" t="e">
        <f t="shared" si="55"/>
        <v>#DIV/0!</v>
      </c>
      <c r="DS27" s="3" t="e">
        <f t="shared" si="56"/>
        <v>#DIV/0!</v>
      </c>
      <c r="DT27" s="3" t="e">
        <f t="shared" si="57"/>
        <v>#DIV/0!</v>
      </c>
      <c r="DU27" s="3" t="e">
        <f t="shared" si="58"/>
        <v>#DIV/0!</v>
      </c>
      <c r="DV27" s="3" t="str">
        <f t="shared" si="59"/>
        <v/>
      </c>
      <c r="DW27" s="3" t="e">
        <f t="shared" si="60"/>
        <v>#DIV/0!</v>
      </c>
      <c r="DX27" s="3" t="e">
        <f t="shared" si="61"/>
        <v>#DIV/0!</v>
      </c>
      <c r="DY27" s="3" t="e">
        <f t="shared" si="62"/>
        <v>#DIV/0!</v>
      </c>
      <c r="DZ27" s="3" t="e">
        <f t="shared" si="63"/>
        <v>#DIV/0!</v>
      </c>
      <c r="EA27" s="3" t="str">
        <f t="shared" si="64"/>
        <v/>
      </c>
      <c r="EB27" s="3" t="e">
        <f t="shared" si="65"/>
        <v>#DIV/0!</v>
      </c>
      <c r="EC27" s="3" t="e">
        <f t="shared" si="66"/>
        <v>#DIV/0!</v>
      </c>
      <c r="ED27" s="3" t="e">
        <f t="shared" si="67"/>
        <v>#DIV/0!</v>
      </c>
      <c r="EE27" s="3" t="e">
        <f t="shared" si="68"/>
        <v>#DIV/0!</v>
      </c>
      <c r="EF27" s="3" t="str">
        <f t="shared" si="69"/>
        <v/>
      </c>
      <c r="EG27" s="3" t="e">
        <f t="shared" si="70"/>
        <v>#DIV/0!</v>
      </c>
      <c r="EH27" s="3" t="e">
        <f t="shared" si="71"/>
        <v>#DIV/0!</v>
      </c>
      <c r="EI27" s="3" t="e">
        <f t="shared" si="72"/>
        <v>#DIV/0!</v>
      </c>
      <c r="EJ27" s="3" t="e">
        <f t="shared" si="73"/>
        <v>#DIV/0!</v>
      </c>
      <c r="EK27" s="3" t="str">
        <f t="shared" si="74"/>
        <v/>
      </c>
    </row>
    <row r="28" spans="1:141" x14ac:dyDescent="0.35">
      <c r="A28" s="15"/>
      <c r="B28" s="16" t="s">
        <v>70</v>
      </c>
      <c r="C28" s="10">
        <v>3.6212</v>
      </c>
      <c r="D28" s="10">
        <v>0.63971999999999996</v>
      </c>
      <c r="E28" s="11">
        <v>50</v>
      </c>
      <c r="F28" s="10">
        <v>3.5392000000000001</v>
      </c>
      <c r="G28" s="10">
        <v>0.73524999999999996</v>
      </c>
      <c r="H28" s="11">
        <v>391</v>
      </c>
      <c r="I28" s="10">
        <v>3.5709</v>
      </c>
      <c r="J28" s="10">
        <v>0.70935000000000004</v>
      </c>
      <c r="K28" s="11">
        <v>22</v>
      </c>
      <c r="L28" s="10" t="s">
        <v>30</v>
      </c>
      <c r="M28" s="10" t="s">
        <v>30</v>
      </c>
      <c r="N28" s="11" t="s">
        <v>30</v>
      </c>
      <c r="O28" s="10">
        <v>3.7425999999999999</v>
      </c>
      <c r="P28" s="10">
        <v>0.54122000000000003</v>
      </c>
      <c r="Q28" s="11">
        <v>24</v>
      </c>
      <c r="R28" s="10">
        <v>3.3250000000000002</v>
      </c>
      <c r="S28" s="10">
        <v>0.97484000000000004</v>
      </c>
      <c r="T28" s="11">
        <v>5</v>
      </c>
      <c r="U28" s="10">
        <v>3.6242000000000001</v>
      </c>
      <c r="V28" s="10">
        <v>0.66742000000000001</v>
      </c>
      <c r="W28" s="11">
        <v>15</v>
      </c>
      <c r="X28" s="10">
        <v>3.4201000000000001</v>
      </c>
      <c r="Y28" s="10">
        <v>0.59048999999999996</v>
      </c>
      <c r="Z28" s="11">
        <v>21</v>
      </c>
      <c r="AA28" s="10">
        <v>3.7376999999999998</v>
      </c>
      <c r="AB28" s="10">
        <v>0.64878000000000002</v>
      </c>
      <c r="AC28" s="11">
        <v>27</v>
      </c>
      <c r="AD28" s="10">
        <v>3.5762999999999998</v>
      </c>
      <c r="AE28" s="10">
        <v>0.63732999999999995</v>
      </c>
      <c r="AF28" s="11">
        <v>40</v>
      </c>
      <c r="AG28" s="10">
        <v>3.8006000000000002</v>
      </c>
      <c r="AH28" s="10">
        <v>0.65056000000000003</v>
      </c>
      <c r="AI28" s="11">
        <v>10</v>
      </c>
      <c r="AJ28" s="11">
        <v>3.84</v>
      </c>
      <c r="AK28" s="11">
        <v>0.56999999999999995</v>
      </c>
      <c r="AL28" s="11">
        <v>61</v>
      </c>
      <c r="AM28" s="11">
        <v>3.85</v>
      </c>
      <c r="AN28" s="11">
        <v>0.54</v>
      </c>
      <c r="AO28" s="11">
        <v>30</v>
      </c>
      <c r="AP28" s="11">
        <v>3.66</v>
      </c>
      <c r="AQ28" s="11">
        <v>0.66</v>
      </c>
      <c r="AR28" s="11">
        <v>5</v>
      </c>
      <c r="AS28" s="11">
        <v>3.85</v>
      </c>
      <c r="AT28" s="11">
        <v>0.59</v>
      </c>
      <c r="AU28" s="11">
        <v>26</v>
      </c>
      <c r="AV28" s="11">
        <v>4.0999999999999996</v>
      </c>
      <c r="AW28" s="11">
        <v>0.54</v>
      </c>
      <c r="AX28" s="11">
        <v>13</v>
      </c>
      <c r="AY28" s="11">
        <v>3.77</v>
      </c>
      <c r="AZ28" s="11">
        <v>0.32</v>
      </c>
      <c r="BA28" s="11">
        <v>13</v>
      </c>
      <c r="BB28" s="11">
        <v>3.86</v>
      </c>
      <c r="BC28" s="11">
        <v>0.61</v>
      </c>
      <c r="BD28" s="11">
        <v>31</v>
      </c>
      <c r="BE28" s="11">
        <v>3.82</v>
      </c>
      <c r="BF28" s="11">
        <v>0.53</v>
      </c>
      <c r="BG28" s="11">
        <v>30</v>
      </c>
      <c r="BH28" s="11">
        <v>3.8</v>
      </c>
      <c r="BI28" s="11">
        <v>0.61</v>
      </c>
      <c r="BJ28" s="11">
        <v>46</v>
      </c>
      <c r="BK28" s="11">
        <v>3.95</v>
      </c>
      <c r="BL28" s="11">
        <v>0.41</v>
      </c>
      <c r="BM28" s="12">
        <v>15</v>
      </c>
      <c r="BO28" s="3" t="str">
        <f t="shared" si="0"/>
        <v>N&lt;5</v>
      </c>
      <c r="BP28" s="3" t="str">
        <f t="shared" si="2"/>
        <v>N&lt;5</v>
      </c>
      <c r="BQ28" s="3" t="str">
        <f t="shared" si="3"/>
        <v>N&lt;5</v>
      </c>
      <c r="BR28" s="3" t="str">
        <f t="shared" si="4"/>
        <v>N&lt;5</v>
      </c>
      <c r="BS28" s="3" t="str">
        <f t="shared" si="5"/>
        <v>N&lt;5
N&lt;5</v>
      </c>
      <c r="BT28" s="3">
        <f t="shared" si="1"/>
        <v>-0.24205258335095503</v>
      </c>
      <c r="BU28" s="3" t="str">
        <f t="shared" si="6"/>
        <v>tenured</v>
      </c>
      <c r="BV28" s="3">
        <f t="shared" si="7"/>
        <v>0.24205258335095503</v>
      </c>
      <c r="BW28" s="3" t="str">
        <f t="shared" si="8"/>
        <v>small</v>
      </c>
      <c r="BX28" s="3" t="str">
        <f t="shared" si="9"/>
        <v>tenured
small</v>
      </c>
      <c r="BY28" s="3">
        <f t="shared" si="10"/>
        <v>0.61111111111111038</v>
      </c>
      <c r="BZ28" s="3" t="str">
        <f t="shared" si="11"/>
        <v>assoc</v>
      </c>
      <c r="CA28" s="3">
        <f t="shared" si="12"/>
        <v>0.61111111111111038</v>
      </c>
      <c r="CB28" s="3" t="str">
        <f t="shared" si="13"/>
        <v>large</v>
      </c>
      <c r="CC28" s="3" t="str">
        <f t="shared" si="14"/>
        <v>assoc
large</v>
      </c>
      <c r="CD28" s="3">
        <f t="shared" si="15"/>
        <v>-0.53785838879574532</v>
      </c>
      <c r="CE28" s="3" t="str">
        <f t="shared" si="16"/>
        <v>men</v>
      </c>
      <c r="CF28" s="3">
        <f t="shared" si="17"/>
        <v>0.53785838879574532</v>
      </c>
      <c r="CG28" s="3" t="str">
        <f t="shared" si="18"/>
        <v>large</v>
      </c>
      <c r="CH28" s="3" t="str">
        <f t="shared" si="19"/>
        <v>men
large</v>
      </c>
      <c r="CI28" s="3">
        <f t="shared" si="20"/>
        <v>-0.35193698711813409</v>
      </c>
      <c r="CJ28" s="3" t="str">
        <f t="shared" si="21"/>
        <v>white</v>
      </c>
      <c r="CK28" s="3">
        <f t="shared" si="22"/>
        <v>0.35193698711813409</v>
      </c>
      <c r="CL28" s="3" t="str">
        <f t="shared" si="23"/>
        <v>moderate</v>
      </c>
      <c r="CM28" s="3" t="str">
        <f t="shared" si="24"/>
        <v>white
moderate</v>
      </c>
      <c r="CN28" s="3">
        <f t="shared" si="25"/>
        <v>0.38385964912280685</v>
      </c>
      <c r="CO28" s="3" t="str">
        <f t="shared" si="26"/>
        <v>+</v>
      </c>
      <c r="CP28" s="3">
        <f t="shared" si="27"/>
        <v>0.38385964912280685</v>
      </c>
      <c r="CQ28" s="3" t="str">
        <f t="shared" si="28"/>
        <v>moderate</v>
      </c>
      <c r="CR28" s="3" t="str">
        <f t="shared" si="29"/>
        <v>+
moderate</v>
      </c>
      <c r="CS28" s="3">
        <f t="shared" si="30"/>
        <v>0.51685185185185201</v>
      </c>
      <c r="CT28" s="3" t="str">
        <f t="shared" si="31"/>
        <v>+</v>
      </c>
      <c r="CU28" s="3">
        <f t="shared" si="32"/>
        <v>0.51685185185185201</v>
      </c>
      <c r="CV28" s="3" t="str">
        <f t="shared" si="33"/>
        <v>large</v>
      </c>
      <c r="CW28" s="3" t="str">
        <f t="shared" si="34"/>
        <v>+
large</v>
      </c>
      <c r="CX28" s="3" t="str">
        <f t="shared" si="35"/>
        <v>N&lt;5</v>
      </c>
      <c r="CY28" s="3" t="str">
        <f t="shared" si="36"/>
        <v>N&lt;5</v>
      </c>
      <c r="CZ28" s="3" t="str">
        <f t="shared" si="37"/>
        <v>N&lt;5</v>
      </c>
      <c r="DA28" s="3" t="str">
        <f t="shared" si="38"/>
        <v>N&lt;5</v>
      </c>
      <c r="DB28" s="3" t="str">
        <f t="shared" si="39"/>
        <v>N&lt;5
N&lt;5</v>
      </c>
      <c r="DC28" s="3">
        <f t="shared" si="40"/>
        <v>0.18203389830508504</v>
      </c>
      <c r="DD28" s="3" t="str">
        <f t="shared" si="41"/>
        <v>+</v>
      </c>
      <c r="DE28" s="3">
        <f t="shared" si="42"/>
        <v>0.18203389830508504</v>
      </c>
      <c r="DF28" s="3" t="str">
        <f t="shared" si="43"/>
        <v>small</v>
      </c>
      <c r="DG28" s="3" t="str">
        <f t="shared" si="44"/>
        <v>+
small</v>
      </c>
      <c r="DH28" s="3">
        <f t="shared" si="45"/>
        <v>1.435185185185184</v>
      </c>
      <c r="DI28" s="3" t="str">
        <f t="shared" si="46"/>
        <v>+</v>
      </c>
      <c r="DJ28" s="3">
        <f t="shared" si="47"/>
        <v>1.435185185185184</v>
      </c>
      <c r="DK28" s="3" t="str">
        <f t="shared" si="48"/>
        <v>large</v>
      </c>
      <c r="DL28" s="3" t="str">
        <f t="shared" si="49"/>
        <v>+
large</v>
      </c>
      <c r="DM28" s="3">
        <f t="shared" si="50"/>
        <v>0.45562499999999978</v>
      </c>
      <c r="DN28" s="3" t="str">
        <f t="shared" si="51"/>
        <v>+</v>
      </c>
      <c r="DO28" s="3">
        <f t="shared" si="52"/>
        <v>0.45562499999999978</v>
      </c>
      <c r="DP28" s="3" t="str">
        <f t="shared" si="53"/>
        <v>moderate</v>
      </c>
      <c r="DQ28" s="3" t="str">
        <f t="shared" si="54"/>
        <v>+
moderate</v>
      </c>
      <c r="DR28" s="3">
        <f t="shared" si="55"/>
        <v>0.72114754098360612</v>
      </c>
      <c r="DS28" s="3" t="str">
        <f t="shared" si="56"/>
        <v>+</v>
      </c>
      <c r="DT28" s="3">
        <f t="shared" si="57"/>
        <v>0.72114754098360612</v>
      </c>
      <c r="DU28" s="3" t="str">
        <f t="shared" si="58"/>
        <v>large</v>
      </c>
      <c r="DV28" s="3" t="str">
        <f t="shared" si="59"/>
        <v>+
large</v>
      </c>
      <c r="DW28" s="3">
        <f t="shared" si="60"/>
        <v>0.15528301886792459</v>
      </c>
      <c r="DX28" s="3" t="str">
        <f t="shared" si="61"/>
        <v>+</v>
      </c>
      <c r="DY28" s="3">
        <f t="shared" si="62"/>
        <v>0.15528301886792459</v>
      </c>
      <c r="DZ28" s="3" t="str">
        <f t="shared" si="63"/>
        <v>small</v>
      </c>
      <c r="EA28" s="3" t="str">
        <f t="shared" si="64"/>
        <v>+
small</v>
      </c>
      <c r="EB28" s="3">
        <f t="shared" si="65"/>
        <v>0.36672131147540987</v>
      </c>
      <c r="EC28" s="3" t="str">
        <f t="shared" si="66"/>
        <v>+</v>
      </c>
      <c r="ED28" s="3">
        <f t="shared" si="67"/>
        <v>0.36672131147540987</v>
      </c>
      <c r="EE28" s="3" t="str">
        <f t="shared" si="68"/>
        <v>moderate</v>
      </c>
      <c r="EF28" s="3" t="str">
        <f t="shared" si="69"/>
        <v>+
moderate</v>
      </c>
      <c r="EG28" s="3">
        <f t="shared" si="70"/>
        <v>0.36439024390243901</v>
      </c>
      <c r="EH28" s="3" t="str">
        <f t="shared" si="71"/>
        <v>+</v>
      </c>
      <c r="EI28" s="3">
        <f t="shared" si="72"/>
        <v>0.36439024390243901</v>
      </c>
      <c r="EJ28" s="3" t="str">
        <f t="shared" si="73"/>
        <v>moderate</v>
      </c>
      <c r="EK28" s="3" t="str">
        <f t="shared" si="74"/>
        <v>+
moderate</v>
      </c>
    </row>
    <row r="29" spans="1:141" x14ac:dyDescent="0.35">
      <c r="A29" s="13" t="s">
        <v>71</v>
      </c>
      <c r="B29" s="13" t="s">
        <v>72</v>
      </c>
      <c r="C29" s="4">
        <v>3.94</v>
      </c>
      <c r="D29" s="4">
        <v>0.86699999999999999</v>
      </c>
      <c r="E29" s="3">
        <v>50</v>
      </c>
      <c r="F29" s="4">
        <v>3.71</v>
      </c>
      <c r="G29" s="4">
        <v>1.016</v>
      </c>
      <c r="H29" s="3">
        <v>389</v>
      </c>
      <c r="I29" s="4">
        <v>3.77</v>
      </c>
      <c r="J29" s="4">
        <v>0.97299999999999998</v>
      </c>
      <c r="K29" s="3">
        <v>22</v>
      </c>
      <c r="L29" s="4" t="s">
        <v>30</v>
      </c>
      <c r="M29" s="4" t="s">
        <v>30</v>
      </c>
      <c r="N29" s="3" t="s">
        <v>30</v>
      </c>
      <c r="O29" s="4">
        <v>4.25</v>
      </c>
      <c r="P29" s="4">
        <v>0.53200000000000003</v>
      </c>
      <c r="Q29" s="3">
        <v>24</v>
      </c>
      <c r="R29" s="4">
        <v>3.4</v>
      </c>
      <c r="S29" s="4">
        <v>1.3420000000000001</v>
      </c>
      <c r="T29" s="3">
        <v>5</v>
      </c>
      <c r="U29" s="4">
        <v>3.87</v>
      </c>
      <c r="V29" s="4">
        <v>0.91500000000000004</v>
      </c>
      <c r="W29" s="3">
        <v>15</v>
      </c>
      <c r="X29" s="4">
        <v>3.9</v>
      </c>
      <c r="Y29" s="4">
        <v>0.88900000000000001</v>
      </c>
      <c r="Z29" s="3">
        <v>21</v>
      </c>
      <c r="AA29" s="4">
        <v>4</v>
      </c>
      <c r="AB29" s="4">
        <v>0.877</v>
      </c>
      <c r="AC29" s="3">
        <v>27</v>
      </c>
      <c r="AD29" s="4">
        <v>3.98</v>
      </c>
      <c r="AE29" s="4">
        <v>0.89100000000000001</v>
      </c>
      <c r="AF29" s="3">
        <v>40</v>
      </c>
      <c r="AG29" s="4">
        <v>3.8</v>
      </c>
      <c r="AH29" s="4">
        <v>0.78900000000000003</v>
      </c>
      <c r="AI29" s="3">
        <v>10</v>
      </c>
      <c r="AJ29" s="3">
        <v>4.22</v>
      </c>
      <c r="AK29" s="3">
        <v>0.87</v>
      </c>
      <c r="AL29" s="3">
        <v>59</v>
      </c>
      <c r="AM29" s="3">
        <v>4.32</v>
      </c>
      <c r="AN29" s="3">
        <v>0.9</v>
      </c>
      <c r="AO29" s="3">
        <v>28</v>
      </c>
      <c r="AP29" s="3">
        <v>3.6</v>
      </c>
      <c r="AQ29" s="3">
        <v>1.52</v>
      </c>
      <c r="AR29" s="3">
        <v>5</v>
      </c>
      <c r="AS29" s="3">
        <v>4.2300000000000004</v>
      </c>
      <c r="AT29" s="3">
        <v>0.65</v>
      </c>
      <c r="AU29" s="3">
        <v>26</v>
      </c>
      <c r="AV29" s="3">
        <v>4.7300000000000004</v>
      </c>
      <c r="AW29" s="3">
        <v>0.47</v>
      </c>
      <c r="AX29" s="3">
        <v>11</v>
      </c>
      <c r="AY29" s="3">
        <v>4.3099999999999996</v>
      </c>
      <c r="AZ29" s="3">
        <v>0.75</v>
      </c>
      <c r="BA29" s="3">
        <v>13</v>
      </c>
      <c r="BB29" s="3">
        <v>4</v>
      </c>
      <c r="BC29" s="3">
        <v>0.98</v>
      </c>
      <c r="BD29" s="3">
        <v>30</v>
      </c>
      <c r="BE29" s="3">
        <v>4.45</v>
      </c>
      <c r="BF29" s="3">
        <v>0.69</v>
      </c>
      <c r="BG29" s="3">
        <v>29</v>
      </c>
      <c r="BH29" s="3">
        <v>4.25</v>
      </c>
      <c r="BI29" s="3">
        <v>0.97</v>
      </c>
      <c r="BJ29" s="3">
        <v>44</v>
      </c>
      <c r="BK29" s="3">
        <v>4.13</v>
      </c>
      <c r="BL29" s="3">
        <v>0.52</v>
      </c>
      <c r="BM29" s="3">
        <v>15</v>
      </c>
      <c r="BO29" s="3" t="str">
        <f t="shared" si="0"/>
        <v>N&lt;5</v>
      </c>
      <c r="BP29" s="3" t="str">
        <f t="shared" si="2"/>
        <v>N&lt;5</v>
      </c>
      <c r="BQ29" s="3" t="str">
        <f t="shared" si="3"/>
        <v>N&lt;5</v>
      </c>
      <c r="BR29" s="3" t="str">
        <f t="shared" si="4"/>
        <v>N&lt;5</v>
      </c>
      <c r="BS29" s="3" t="str">
        <f t="shared" si="5"/>
        <v>N&lt;5
N&lt;5</v>
      </c>
      <c r="BT29" s="3">
        <f t="shared" si="1"/>
        <v>-0.49331963001027751</v>
      </c>
      <c r="BU29" s="3" t="str">
        <f t="shared" si="6"/>
        <v>tenured</v>
      </c>
      <c r="BV29" s="3">
        <f t="shared" si="7"/>
        <v>0.49331963001027751</v>
      </c>
      <c r="BW29" s="3" t="str">
        <f t="shared" si="8"/>
        <v>moderate</v>
      </c>
      <c r="BX29" s="3" t="str">
        <f t="shared" si="9"/>
        <v>tenured
moderate</v>
      </c>
      <c r="BY29" s="3">
        <f t="shared" si="10"/>
        <v>0.89361702127659748</v>
      </c>
      <c r="BZ29" s="3" t="str">
        <f t="shared" si="11"/>
        <v>assoc</v>
      </c>
      <c r="CA29" s="3">
        <f t="shared" si="12"/>
        <v>0.89361702127659748</v>
      </c>
      <c r="CB29" s="3" t="str">
        <f t="shared" si="13"/>
        <v>large</v>
      </c>
      <c r="CC29" s="3" t="str">
        <f t="shared" si="14"/>
        <v>assoc
large</v>
      </c>
      <c r="CD29" s="3">
        <f t="shared" si="15"/>
        <v>-0.1124859392575929</v>
      </c>
      <c r="CE29" s="3" t="str">
        <f t="shared" si="16"/>
        <v>men</v>
      </c>
      <c r="CF29" s="3">
        <f t="shared" si="17"/>
        <v>0.1124859392575929</v>
      </c>
      <c r="CG29" s="3" t="str">
        <f t="shared" si="18"/>
        <v>small</v>
      </c>
      <c r="CH29" s="3" t="str">
        <f t="shared" si="19"/>
        <v>men
small</v>
      </c>
      <c r="CI29" s="3">
        <f t="shared" si="20"/>
        <v>0.20202020202020218</v>
      </c>
      <c r="CJ29" s="3" t="str">
        <f t="shared" si="21"/>
        <v>foc</v>
      </c>
      <c r="CK29" s="3">
        <f t="shared" si="22"/>
        <v>0.20202020202020218</v>
      </c>
      <c r="CL29" s="3" t="str">
        <f t="shared" si="23"/>
        <v>small</v>
      </c>
      <c r="CM29" s="3" t="str">
        <f t="shared" si="24"/>
        <v>foc
small</v>
      </c>
      <c r="CN29" s="3">
        <f t="shared" si="25"/>
        <v>0.32183908045976989</v>
      </c>
      <c r="CO29" s="3" t="str">
        <f t="shared" si="26"/>
        <v>+</v>
      </c>
      <c r="CP29" s="3">
        <f t="shared" si="27"/>
        <v>0.32183908045976989</v>
      </c>
      <c r="CQ29" s="3" t="str">
        <f t="shared" si="28"/>
        <v>moderate</v>
      </c>
      <c r="CR29" s="3" t="str">
        <f t="shared" si="29"/>
        <v>+
moderate</v>
      </c>
      <c r="CS29" s="3">
        <f t="shared" si="30"/>
        <v>0.61111111111111138</v>
      </c>
      <c r="CT29" s="3" t="str">
        <f t="shared" si="31"/>
        <v>+</v>
      </c>
      <c r="CU29" s="3">
        <f t="shared" si="32"/>
        <v>0.61111111111111138</v>
      </c>
      <c r="CV29" s="3" t="str">
        <f t="shared" si="33"/>
        <v>large</v>
      </c>
      <c r="CW29" s="3" t="str">
        <f t="shared" si="34"/>
        <v>+
large</v>
      </c>
      <c r="CX29" s="3" t="str">
        <f t="shared" si="35"/>
        <v>N&lt;5</v>
      </c>
      <c r="CY29" s="3" t="str">
        <f t="shared" si="36"/>
        <v>N&lt;5</v>
      </c>
      <c r="CZ29" s="3" t="str">
        <f t="shared" si="37"/>
        <v>N&lt;5</v>
      </c>
      <c r="DA29" s="3" t="str">
        <f t="shared" si="38"/>
        <v>N&lt;5</v>
      </c>
      <c r="DB29" s="3" t="str">
        <f t="shared" si="39"/>
        <v>N&lt;5
N&lt;5</v>
      </c>
      <c r="DC29" s="3">
        <f t="shared" si="40"/>
        <v>-3.0769230769230112E-2</v>
      </c>
      <c r="DD29" s="3" t="str">
        <f t="shared" si="41"/>
        <v/>
      </c>
      <c r="DE29" s="3">
        <f t="shared" si="42"/>
        <v>3.0769230769230112E-2</v>
      </c>
      <c r="DF29" s="3" t="str">
        <f t="shared" si="43"/>
        <v/>
      </c>
      <c r="DG29" s="3" t="str">
        <f t="shared" si="44"/>
        <v xml:space="preserve">
</v>
      </c>
      <c r="DH29" s="3">
        <f t="shared" si="45"/>
        <v>2.8297872340425543</v>
      </c>
      <c r="DI29" s="3" t="str">
        <f t="shared" si="46"/>
        <v>+</v>
      </c>
      <c r="DJ29" s="3">
        <f t="shared" si="47"/>
        <v>2.8297872340425543</v>
      </c>
      <c r="DK29" s="3" t="str">
        <f t="shared" si="48"/>
        <v>large</v>
      </c>
      <c r="DL29" s="3" t="str">
        <f t="shared" si="49"/>
        <v>+
large</v>
      </c>
      <c r="DM29" s="3">
        <f t="shared" si="50"/>
        <v>0.586666666666666</v>
      </c>
      <c r="DN29" s="3" t="str">
        <f t="shared" si="51"/>
        <v>+</v>
      </c>
      <c r="DO29" s="3">
        <f t="shared" si="52"/>
        <v>0.586666666666666</v>
      </c>
      <c r="DP29" s="3" t="str">
        <f t="shared" si="53"/>
        <v>large</v>
      </c>
      <c r="DQ29" s="3" t="str">
        <f t="shared" si="54"/>
        <v>+
large</v>
      </c>
      <c r="DR29" s="3">
        <f t="shared" si="55"/>
        <v>0.10204081632653071</v>
      </c>
      <c r="DS29" s="3" t="str">
        <f t="shared" si="56"/>
        <v>+</v>
      </c>
      <c r="DT29" s="3">
        <f t="shared" si="57"/>
        <v>0.10204081632653071</v>
      </c>
      <c r="DU29" s="3" t="str">
        <f t="shared" si="58"/>
        <v>small</v>
      </c>
      <c r="DV29" s="3" t="str">
        <f t="shared" si="59"/>
        <v>+
small</v>
      </c>
      <c r="DW29" s="3">
        <f t="shared" si="60"/>
        <v>0.6521739130434786</v>
      </c>
      <c r="DX29" s="3" t="str">
        <f t="shared" si="61"/>
        <v>+</v>
      </c>
      <c r="DY29" s="3">
        <f t="shared" si="62"/>
        <v>0.6521739130434786</v>
      </c>
      <c r="DZ29" s="3" t="str">
        <f t="shared" si="63"/>
        <v>large</v>
      </c>
      <c r="EA29" s="3" t="str">
        <f t="shared" si="64"/>
        <v>+
large</v>
      </c>
      <c r="EB29" s="3">
        <f t="shared" si="65"/>
        <v>0.27835051546391754</v>
      </c>
      <c r="EC29" s="3" t="str">
        <f t="shared" si="66"/>
        <v>+</v>
      </c>
      <c r="ED29" s="3">
        <f t="shared" si="67"/>
        <v>0.27835051546391754</v>
      </c>
      <c r="EE29" s="3" t="str">
        <f t="shared" si="68"/>
        <v>small</v>
      </c>
      <c r="EF29" s="3" t="str">
        <f t="shared" si="69"/>
        <v>+
small</v>
      </c>
      <c r="EG29" s="3">
        <f t="shared" si="70"/>
        <v>0.63461538461538469</v>
      </c>
      <c r="EH29" s="3" t="str">
        <f t="shared" si="71"/>
        <v>+</v>
      </c>
      <c r="EI29" s="3">
        <f t="shared" si="72"/>
        <v>0.63461538461538469</v>
      </c>
      <c r="EJ29" s="3" t="str">
        <f t="shared" si="73"/>
        <v>large</v>
      </c>
      <c r="EK29" s="3" t="str">
        <f t="shared" si="74"/>
        <v>+
large</v>
      </c>
    </row>
    <row r="30" spans="1:141" x14ac:dyDescent="0.35">
      <c r="A30" s="13" t="s">
        <v>73</v>
      </c>
      <c r="B30" s="13" t="s">
        <v>74</v>
      </c>
      <c r="C30" s="4">
        <v>3.75</v>
      </c>
      <c r="D30" s="4">
        <v>1.0209999999999999</v>
      </c>
      <c r="E30" s="3">
        <v>48</v>
      </c>
      <c r="F30" s="4">
        <v>3.5</v>
      </c>
      <c r="G30" s="4">
        <v>1.0920000000000001</v>
      </c>
      <c r="H30" s="3">
        <v>381</v>
      </c>
      <c r="I30" s="4">
        <v>3.43</v>
      </c>
      <c r="J30" s="4">
        <v>1.165</v>
      </c>
      <c r="K30" s="3">
        <v>21</v>
      </c>
      <c r="L30" s="4" t="s">
        <v>30</v>
      </c>
      <c r="M30" s="4" t="s">
        <v>30</v>
      </c>
      <c r="N30" s="3" t="s">
        <v>30</v>
      </c>
      <c r="O30" s="4">
        <v>4.09</v>
      </c>
      <c r="P30" s="4">
        <v>0.73299999999999998</v>
      </c>
      <c r="Q30" s="3">
        <v>23</v>
      </c>
      <c r="R30" s="4">
        <v>3</v>
      </c>
      <c r="S30" s="4">
        <v>1.581</v>
      </c>
      <c r="T30" s="3">
        <v>5</v>
      </c>
      <c r="U30" s="4">
        <v>3.5</v>
      </c>
      <c r="V30" s="4">
        <v>1.0920000000000001</v>
      </c>
      <c r="W30" s="3">
        <v>14</v>
      </c>
      <c r="X30" s="4">
        <v>3.5</v>
      </c>
      <c r="Y30" s="4">
        <v>1.147</v>
      </c>
      <c r="Z30" s="3">
        <v>20</v>
      </c>
      <c r="AA30" s="4">
        <v>3.88</v>
      </c>
      <c r="AB30" s="4">
        <v>0.90900000000000003</v>
      </c>
      <c r="AC30" s="3">
        <v>26</v>
      </c>
      <c r="AD30" s="4">
        <v>3.68</v>
      </c>
      <c r="AE30" s="4">
        <v>1.042</v>
      </c>
      <c r="AF30" s="3">
        <v>38</v>
      </c>
      <c r="AG30" s="4">
        <v>4</v>
      </c>
      <c r="AH30" s="4">
        <v>0.94299999999999995</v>
      </c>
      <c r="AI30" s="3">
        <v>10</v>
      </c>
      <c r="AJ30" s="4">
        <v>3.81</v>
      </c>
      <c r="AK30" s="4">
        <v>0.93</v>
      </c>
      <c r="AL30" s="14">
        <v>58</v>
      </c>
      <c r="AM30" s="3">
        <v>3.86</v>
      </c>
      <c r="AN30" s="3">
        <v>0.8</v>
      </c>
      <c r="AO30" s="3">
        <v>28</v>
      </c>
      <c r="AP30" s="3">
        <v>3.6</v>
      </c>
      <c r="AQ30" s="3">
        <v>1.52</v>
      </c>
      <c r="AR30" s="3">
        <v>5</v>
      </c>
      <c r="AS30" s="3">
        <v>3.8</v>
      </c>
      <c r="AT30" s="3">
        <v>0.96</v>
      </c>
      <c r="AU30" s="3">
        <v>25</v>
      </c>
      <c r="AV30" s="3">
        <v>4.18</v>
      </c>
      <c r="AW30" s="3">
        <v>0.75</v>
      </c>
      <c r="AX30" s="3">
        <v>11</v>
      </c>
      <c r="AY30" s="3">
        <v>3.85</v>
      </c>
      <c r="AZ30" s="3">
        <v>0.38</v>
      </c>
      <c r="BA30" s="3">
        <v>13</v>
      </c>
      <c r="BB30" s="3">
        <v>3.79</v>
      </c>
      <c r="BC30" s="3">
        <v>1.05</v>
      </c>
      <c r="BD30" s="3">
        <v>29</v>
      </c>
      <c r="BE30" s="3">
        <v>3.83</v>
      </c>
      <c r="BF30" s="3">
        <v>0.8</v>
      </c>
      <c r="BG30" s="3">
        <v>29</v>
      </c>
      <c r="BH30" s="3">
        <v>3.77</v>
      </c>
      <c r="BI30" s="3">
        <v>1</v>
      </c>
      <c r="BJ30" s="3">
        <v>43</v>
      </c>
      <c r="BK30" s="3">
        <v>3.93</v>
      </c>
      <c r="BL30" s="3">
        <v>0.7</v>
      </c>
      <c r="BM30" s="3">
        <v>15</v>
      </c>
      <c r="BO30" s="3" t="str">
        <f t="shared" si="0"/>
        <v>N&lt;5</v>
      </c>
      <c r="BP30" s="3" t="str">
        <f t="shared" si="2"/>
        <v>N&lt;5</v>
      </c>
      <c r="BQ30" s="3" t="str">
        <f t="shared" si="3"/>
        <v>N&lt;5</v>
      </c>
      <c r="BR30" s="3" t="str">
        <f t="shared" si="4"/>
        <v>N&lt;5</v>
      </c>
      <c r="BS30" s="3" t="str">
        <f t="shared" si="5"/>
        <v>N&lt;5
N&lt;5</v>
      </c>
      <c r="BT30" s="3">
        <f t="shared" si="1"/>
        <v>-0.56652360515021427</v>
      </c>
      <c r="BU30" s="3" t="str">
        <f t="shared" si="6"/>
        <v>tenured</v>
      </c>
      <c r="BV30" s="3">
        <f t="shared" si="7"/>
        <v>0.56652360515021427</v>
      </c>
      <c r="BW30" s="3" t="str">
        <f t="shared" si="8"/>
        <v>large</v>
      </c>
      <c r="BX30" s="3" t="str">
        <f t="shared" si="9"/>
        <v>tenured
large</v>
      </c>
      <c r="BY30" s="3">
        <f t="shared" si="10"/>
        <v>0.4399999999999995</v>
      </c>
      <c r="BZ30" s="3" t="str">
        <f t="shared" si="11"/>
        <v>assoc</v>
      </c>
      <c r="CA30" s="3">
        <f t="shared" si="12"/>
        <v>0.4399999999999995</v>
      </c>
      <c r="CB30" s="3" t="str">
        <f t="shared" si="13"/>
        <v>moderate</v>
      </c>
      <c r="CC30" s="3" t="str">
        <f t="shared" si="14"/>
        <v>assoc
moderate</v>
      </c>
      <c r="CD30" s="3">
        <f t="shared" si="15"/>
        <v>-0.33129904097646024</v>
      </c>
      <c r="CE30" s="3" t="str">
        <f t="shared" si="16"/>
        <v>men</v>
      </c>
      <c r="CF30" s="3">
        <f t="shared" si="17"/>
        <v>0.33129904097646024</v>
      </c>
      <c r="CG30" s="3" t="str">
        <f t="shared" si="18"/>
        <v>moderate</v>
      </c>
      <c r="CH30" s="3" t="str">
        <f t="shared" si="19"/>
        <v>men
moderate</v>
      </c>
      <c r="CI30" s="3">
        <f t="shared" si="20"/>
        <v>-0.3071017274472167</v>
      </c>
      <c r="CJ30" s="3" t="str">
        <f t="shared" si="21"/>
        <v>white</v>
      </c>
      <c r="CK30" s="3">
        <f t="shared" si="22"/>
        <v>0.3071017274472167</v>
      </c>
      <c r="CL30" s="3" t="str">
        <f t="shared" si="23"/>
        <v>moderate</v>
      </c>
      <c r="CM30" s="3" t="str">
        <f t="shared" si="24"/>
        <v>white
moderate</v>
      </c>
      <c r="CN30" s="3">
        <f t="shared" si="25"/>
        <v>6.4516129032258118E-2</v>
      </c>
      <c r="CO30" s="3" t="str">
        <f t="shared" si="26"/>
        <v/>
      </c>
      <c r="CP30" s="3">
        <f t="shared" si="27"/>
        <v>6.4516129032258118E-2</v>
      </c>
      <c r="CQ30" s="3" t="str">
        <f t="shared" si="28"/>
        <v/>
      </c>
      <c r="CR30" s="3" t="str">
        <f t="shared" si="29"/>
        <v xml:space="preserve">
</v>
      </c>
      <c r="CS30" s="3">
        <f t="shared" si="30"/>
        <v>0.53749999999999964</v>
      </c>
      <c r="CT30" s="3" t="str">
        <f t="shared" si="31"/>
        <v>+</v>
      </c>
      <c r="CU30" s="3">
        <f t="shared" si="32"/>
        <v>0.53749999999999964</v>
      </c>
      <c r="CV30" s="3" t="str">
        <f t="shared" si="33"/>
        <v>large</v>
      </c>
      <c r="CW30" s="3" t="str">
        <f t="shared" si="34"/>
        <v>+
large</v>
      </c>
      <c r="CX30" s="3" t="str">
        <f t="shared" si="35"/>
        <v>N&lt;5</v>
      </c>
      <c r="CY30" s="3" t="str">
        <f t="shared" si="36"/>
        <v>N&lt;5</v>
      </c>
      <c r="CZ30" s="3" t="str">
        <f t="shared" si="37"/>
        <v>N&lt;5</v>
      </c>
      <c r="DA30" s="3" t="str">
        <f t="shared" si="38"/>
        <v>N&lt;5</v>
      </c>
      <c r="DB30" s="3" t="str">
        <f t="shared" si="39"/>
        <v>N&lt;5
N&lt;5</v>
      </c>
      <c r="DC30" s="3">
        <f t="shared" si="40"/>
        <v>-0.30208333333333337</v>
      </c>
      <c r="DD30" s="3" t="str">
        <f t="shared" si="41"/>
        <v>-</v>
      </c>
      <c r="DE30" s="3">
        <f t="shared" si="42"/>
        <v>0.30208333333333337</v>
      </c>
      <c r="DF30" s="3" t="str">
        <f t="shared" si="43"/>
        <v>moderate</v>
      </c>
      <c r="DG30" s="3" t="str">
        <f t="shared" si="44"/>
        <v>-
moderate</v>
      </c>
      <c r="DH30" s="3">
        <f t="shared" si="45"/>
        <v>1.573333333333333</v>
      </c>
      <c r="DI30" s="3" t="str">
        <f t="shared" si="46"/>
        <v>+</v>
      </c>
      <c r="DJ30" s="3">
        <f t="shared" si="47"/>
        <v>1.573333333333333</v>
      </c>
      <c r="DK30" s="3" t="str">
        <f t="shared" si="48"/>
        <v>large</v>
      </c>
      <c r="DL30" s="3" t="str">
        <f t="shared" si="49"/>
        <v>+
large</v>
      </c>
      <c r="DM30" s="3">
        <f t="shared" si="50"/>
        <v>0.92105263157894757</v>
      </c>
      <c r="DN30" s="3" t="str">
        <f t="shared" si="51"/>
        <v>+</v>
      </c>
      <c r="DO30" s="3">
        <f t="shared" si="52"/>
        <v>0.92105263157894757</v>
      </c>
      <c r="DP30" s="3" t="str">
        <f t="shared" si="53"/>
        <v>large</v>
      </c>
      <c r="DQ30" s="3" t="str">
        <f t="shared" si="54"/>
        <v>+
large</v>
      </c>
      <c r="DR30" s="3">
        <f t="shared" si="55"/>
        <v>0.27619047619047621</v>
      </c>
      <c r="DS30" s="3" t="str">
        <f t="shared" si="56"/>
        <v>+</v>
      </c>
      <c r="DT30" s="3">
        <f t="shared" si="57"/>
        <v>0.27619047619047621</v>
      </c>
      <c r="DU30" s="3" t="str">
        <f t="shared" si="58"/>
        <v>small</v>
      </c>
      <c r="DV30" s="3" t="str">
        <f t="shared" si="59"/>
        <v>+
small</v>
      </c>
      <c r="DW30" s="3">
        <f t="shared" si="60"/>
        <v>-6.2499999999999778E-2</v>
      </c>
      <c r="DX30" s="3" t="str">
        <f t="shared" si="61"/>
        <v/>
      </c>
      <c r="DY30" s="3">
        <f t="shared" si="62"/>
        <v>6.2499999999999778E-2</v>
      </c>
      <c r="DZ30" s="3" t="str">
        <f t="shared" si="63"/>
        <v/>
      </c>
      <c r="EA30" s="3" t="str">
        <f t="shared" si="64"/>
        <v xml:space="preserve">
</v>
      </c>
      <c r="EB30" s="3">
        <f t="shared" si="65"/>
        <v>8.9999999999999858E-2</v>
      </c>
      <c r="EC30" s="3" t="str">
        <f t="shared" si="66"/>
        <v/>
      </c>
      <c r="ED30" s="3">
        <f t="shared" si="67"/>
        <v>8.9999999999999858E-2</v>
      </c>
      <c r="EE30" s="3" t="str">
        <f t="shared" si="68"/>
        <v/>
      </c>
      <c r="EF30" s="3" t="str">
        <f t="shared" si="69"/>
        <v xml:space="preserve">
</v>
      </c>
      <c r="EG30" s="3">
        <f t="shared" si="70"/>
        <v>-9.9999999999999784E-2</v>
      </c>
      <c r="EH30" s="3" t="str">
        <f t="shared" si="71"/>
        <v/>
      </c>
      <c r="EI30" s="3">
        <f t="shared" si="72"/>
        <v>9.9999999999999784E-2</v>
      </c>
      <c r="EJ30" s="3" t="str">
        <f t="shared" si="73"/>
        <v/>
      </c>
      <c r="EK30" s="3" t="str">
        <f t="shared" si="74"/>
        <v xml:space="preserve">
</v>
      </c>
    </row>
    <row r="31" spans="1:141" x14ac:dyDescent="0.35">
      <c r="A31" s="13" t="s">
        <v>75</v>
      </c>
      <c r="B31" s="13" t="s">
        <v>76</v>
      </c>
      <c r="C31" s="4">
        <v>3.88</v>
      </c>
      <c r="D31" s="4">
        <v>0.84099999999999997</v>
      </c>
      <c r="E31" s="3">
        <v>48</v>
      </c>
      <c r="F31" s="4">
        <v>3.94</v>
      </c>
      <c r="G31" s="4">
        <v>0.871</v>
      </c>
      <c r="H31" s="3">
        <v>381</v>
      </c>
      <c r="I31" s="4">
        <v>3.67</v>
      </c>
      <c r="J31" s="4">
        <v>0.96599999999999997</v>
      </c>
      <c r="K31" s="3">
        <v>21</v>
      </c>
      <c r="L31" s="4" t="s">
        <v>30</v>
      </c>
      <c r="M31" s="4" t="s">
        <v>30</v>
      </c>
      <c r="N31" s="3" t="s">
        <v>30</v>
      </c>
      <c r="O31" s="4">
        <v>4.04</v>
      </c>
      <c r="P31" s="4">
        <v>0.70599999999999996</v>
      </c>
      <c r="Q31" s="3">
        <v>23</v>
      </c>
      <c r="R31" s="4">
        <v>3.2</v>
      </c>
      <c r="S31" s="4">
        <v>1.643</v>
      </c>
      <c r="T31" s="3">
        <v>5</v>
      </c>
      <c r="U31" s="4">
        <v>3.79</v>
      </c>
      <c r="V31" s="4">
        <v>0.69899999999999995</v>
      </c>
      <c r="W31" s="3">
        <v>14</v>
      </c>
      <c r="X31" s="4">
        <v>3.65</v>
      </c>
      <c r="Y31" s="4">
        <v>0.98799999999999999</v>
      </c>
      <c r="Z31" s="3">
        <v>20</v>
      </c>
      <c r="AA31" s="4">
        <v>4</v>
      </c>
      <c r="AB31" s="4">
        <v>0.69299999999999995</v>
      </c>
      <c r="AC31" s="3">
        <v>26</v>
      </c>
      <c r="AD31" s="4">
        <v>3.84</v>
      </c>
      <c r="AE31" s="4">
        <v>0.82299999999999995</v>
      </c>
      <c r="AF31" s="3">
        <v>38</v>
      </c>
      <c r="AG31" s="4">
        <v>4</v>
      </c>
      <c r="AH31" s="4">
        <v>0.94299999999999995</v>
      </c>
      <c r="AI31" s="3">
        <v>10</v>
      </c>
      <c r="AJ31" s="3">
        <v>3.95</v>
      </c>
      <c r="AK31" s="3">
        <v>0.74</v>
      </c>
      <c r="AL31" s="3">
        <v>57</v>
      </c>
      <c r="AM31" s="3">
        <v>3.81</v>
      </c>
      <c r="AN31" s="3">
        <v>0.79</v>
      </c>
      <c r="AO31" s="3">
        <v>27</v>
      </c>
      <c r="AP31" s="3">
        <v>3.8</v>
      </c>
      <c r="AQ31" s="3">
        <v>0.84</v>
      </c>
      <c r="AR31" s="3">
        <v>5</v>
      </c>
      <c r="AS31" s="3">
        <v>4.12</v>
      </c>
      <c r="AT31" s="3">
        <v>0.67</v>
      </c>
      <c r="AU31" s="3">
        <v>25</v>
      </c>
      <c r="AV31" s="3">
        <v>3.91</v>
      </c>
      <c r="AW31" s="3">
        <v>1.1399999999999999</v>
      </c>
      <c r="AX31" s="3">
        <v>11</v>
      </c>
      <c r="AY31" s="3">
        <v>3.77</v>
      </c>
      <c r="AZ31" s="3">
        <v>0.44</v>
      </c>
      <c r="BA31" s="3">
        <v>13</v>
      </c>
      <c r="BB31" s="3">
        <v>4.1100000000000003</v>
      </c>
      <c r="BC31" s="3">
        <v>0.74</v>
      </c>
      <c r="BD31" s="3">
        <v>28</v>
      </c>
      <c r="BE31" s="3">
        <v>3.79</v>
      </c>
      <c r="BF31" s="3">
        <v>0.73</v>
      </c>
      <c r="BG31" s="3">
        <v>29</v>
      </c>
      <c r="BH31" s="3">
        <v>3.93</v>
      </c>
      <c r="BI31" s="3">
        <v>0.81</v>
      </c>
      <c r="BJ31" s="3">
        <v>42</v>
      </c>
      <c r="BK31" s="3">
        <v>4</v>
      </c>
      <c r="BL31" s="3">
        <v>0.53</v>
      </c>
      <c r="BM31" s="3">
        <v>15</v>
      </c>
      <c r="BO31" s="3" t="str">
        <f t="shared" si="0"/>
        <v>N&lt;5</v>
      </c>
      <c r="BP31" s="3" t="str">
        <f t="shared" si="2"/>
        <v>N&lt;5</v>
      </c>
      <c r="BQ31" s="3" t="str">
        <f t="shared" si="3"/>
        <v>N&lt;5</v>
      </c>
      <c r="BR31" s="3" t="str">
        <f t="shared" si="4"/>
        <v>N&lt;5</v>
      </c>
      <c r="BS31" s="3" t="str">
        <f t="shared" si="5"/>
        <v>N&lt;5
N&lt;5</v>
      </c>
      <c r="BT31" s="3">
        <f t="shared" si="1"/>
        <v>-0.38302277432712228</v>
      </c>
      <c r="BU31" s="3" t="str">
        <f t="shared" si="6"/>
        <v>tenured</v>
      </c>
      <c r="BV31" s="3">
        <f t="shared" si="7"/>
        <v>0.38302277432712228</v>
      </c>
      <c r="BW31" s="3" t="str">
        <f t="shared" si="8"/>
        <v>moderate</v>
      </c>
      <c r="BX31" s="3" t="str">
        <f t="shared" si="9"/>
        <v>tenured
moderate</v>
      </c>
      <c r="BY31" s="3">
        <f t="shared" si="10"/>
        <v>0.12280701754385977</v>
      </c>
      <c r="BZ31" s="3" t="str">
        <f t="shared" si="11"/>
        <v>assoc</v>
      </c>
      <c r="CA31" s="3">
        <f t="shared" si="12"/>
        <v>0.12280701754385977</v>
      </c>
      <c r="CB31" s="3" t="str">
        <f t="shared" si="13"/>
        <v>small</v>
      </c>
      <c r="CC31" s="3" t="str">
        <f t="shared" si="14"/>
        <v>assoc
small</v>
      </c>
      <c r="CD31" s="3">
        <f t="shared" si="15"/>
        <v>-0.35425101214574906</v>
      </c>
      <c r="CE31" s="3" t="str">
        <f t="shared" si="16"/>
        <v>men</v>
      </c>
      <c r="CF31" s="3">
        <f t="shared" si="17"/>
        <v>0.35425101214574906</v>
      </c>
      <c r="CG31" s="3" t="str">
        <f t="shared" si="18"/>
        <v>moderate</v>
      </c>
      <c r="CH31" s="3" t="str">
        <f t="shared" si="19"/>
        <v>men
moderate</v>
      </c>
      <c r="CI31" s="3">
        <f t="shared" si="20"/>
        <v>-0.19441069258809252</v>
      </c>
      <c r="CJ31" s="3" t="str">
        <f t="shared" si="21"/>
        <v>white</v>
      </c>
      <c r="CK31" s="3">
        <f t="shared" si="22"/>
        <v>0.19441069258809252</v>
      </c>
      <c r="CL31" s="3" t="str">
        <f t="shared" si="23"/>
        <v>small</v>
      </c>
      <c r="CM31" s="3" t="str">
        <f t="shared" si="24"/>
        <v>white
small</v>
      </c>
      <c r="CN31" s="3">
        <f t="shared" si="25"/>
        <v>9.4594594594594975E-2</v>
      </c>
      <c r="CO31" s="3" t="str">
        <f t="shared" si="26"/>
        <v/>
      </c>
      <c r="CP31" s="3">
        <f t="shared" si="27"/>
        <v>9.4594594594594975E-2</v>
      </c>
      <c r="CQ31" s="3" t="str">
        <f t="shared" si="28"/>
        <v/>
      </c>
      <c r="CR31" s="3" t="str">
        <f t="shared" si="29"/>
        <v xml:space="preserve">
</v>
      </c>
      <c r="CS31" s="3">
        <f t="shared" si="30"/>
        <v>0.17721518987341786</v>
      </c>
      <c r="CT31" s="3" t="str">
        <f t="shared" si="31"/>
        <v>+</v>
      </c>
      <c r="CU31" s="3">
        <f t="shared" si="32"/>
        <v>0.17721518987341786</v>
      </c>
      <c r="CV31" s="3" t="str">
        <f t="shared" si="33"/>
        <v>small</v>
      </c>
      <c r="CW31" s="3" t="str">
        <f t="shared" si="34"/>
        <v>+
small</v>
      </c>
      <c r="CX31" s="3" t="str">
        <f t="shared" si="35"/>
        <v>N&lt;5</v>
      </c>
      <c r="CY31" s="3" t="str">
        <f t="shared" si="36"/>
        <v>N&lt;5</v>
      </c>
      <c r="CZ31" s="3" t="str">
        <f t="shared" si="37"/>
        <v>N&lt;5</v>
      </c>
      <c r="DA31" s="3" t="str">
        <f t="shared" si="38"/>
        <v>N&lt;5</v>
      </c>
      <c r="DB31" s="3" t="str">
        <f t="shared" si="39"/>
        <v>N&lt;5
N&lt;5</v>
      </c>
      <c r="DC31" s="3">
        <f t="shared" si="40"/>
        <v>0.11940298507462696</v>
      </c>
      <c r="DD31" s="3" t="str">
        <f t="shared" si="41"/>
        <v>+</v>
      </c>
      <c r="DE31" s="3">
        <f t="shared" si="42"/>
        <v>0.11940298507462696</v>
      </c>
      <c r="DF31" s="3" t="str">
        <f t="shared" si="43"/>
        <v>small</v>
      </c>
      <c r="DG31" s="3" t="str">
        <f t="shared" si="44"/>
        <v>+
small</v>
      </c>
      <c r="DH31" s="3">
        <f t="shared" si="45"/>
        <v>0.6228070175438597</v>
      </c>
      <c r="DI31" s="3" t="str">
        <f t="shared" si="46"/>
        <v>+</v>
      </c>
      <c r="DJ31" s="3">
        <f t="shared" si="47"/>
        <v>0.6228070175438597</v>
      </c>
      <c r="DK31" s="3" t="str">
        <f t="shared" si="48"/>
        <v>large</v>
      </c>
      <c r="DL31" s="3" t="str">
        <f t="shared" si="49"/>
        <v>+
large</v>
      </c>
      <c r="DM31" s="3">
        <f t="shared" si="50"/>
        <v>-4.5454545454545497E-2</v>
      </c>
      <c r="DN31" s="3" t="str">
        <f t="shared" si="51"/>
        <v/>
      </c>
      <c r="DO31" s="3">
        <f t="shared" si="52"/>
        <v>4.5454545454545497E-2</v>
      </c>
      <c r="DP31" s="3" t="str">
        <f t="shared" si="53"/>
        <v/>
      </c>
      <c r="DQ31" s="3" t="str">
        <f t="shared" si="54"/>
        <v xml:space="preserve">
</v>
      </c>
      <c r="DR31" s="3">
        <f t="shared" si="55"/>
        <v>0.62162162162162216</v>
      </c>
      <c r="DS31" s="3" t="str">
        <f t="shared" si="56"/>
        <v>+</v>
      </c>
      <c r="DT31" s="3">
        <f t="shared" si="57"/>
        <v>0.62162162162162216</v>
      </c>
      <c r="DU31" s="3" t="str">
        <f t="shared" si="58"/>
        <v>large</v>
      </c>
      <c r="DV31" s="3" t="str">
        <f t="shared" si="59"/>
        <v>+
large</v>
      </c>
      <c r="DW31" s="3">
        <f t="shared" si="60"/>
        <v>-0.28767123287671231</v>
      </c>
      <c r="DX31" s="3" t="str">
        <f t="shared" si="61"/>
        <v>-</v>
      </c>
      <c r="DY31" s="3">
        <f t="shared" si="62"/>
        <v>0.28767123287671231</v>
      </c>
      <c r="DZ31" s="3" t="str">
        <f t="shared" si="63"/>
        <v>small</v>
      </c>
      <c r="EA31" s="3" t="str">
        <f t="shared" si="64"/>
        <v>-
small</v>
      </c>
      <c r="EB31" s="3">
        <f t="shared" si="65"/>
        <v>0.11111111111111148</v>
      </c>
      <c r="EC31" s="3" t="str">
        <f t="shared" si="66"/>
        <v>+</v>
      </c>
      <c r="ED31" s="3">
        <f t="shared" si="67"/>
        <v>0.11111111111111148</v>
      </c>
      <c r="EE31" s="3" t="str">
        <f t="shared" si="68"/>
        <v>small</v>
      </c>
      <c r="EF31" s="3" t="str">
        <f t="shared" si="69"/>
        <v>+
small</v>
      </c>
      <c r="EG31" s="3">
        <f t="shared" si="70"/>
        <v>0</v>
      </c>
      <c r="EH31" s="3" t="str">
        <f t="shared" si="71"/>
        <v/>
      </c>
      <c r="EI31" s="3">
        <f t="shared" si="72"/>
        <v>0</v>
      </c>
      <c r="EJ31" s="3" t="str">
        <f t="shared" si="73"/>
        <v/>
      </c>
      <c r="EK31" s="3" t="str">
        <f t="shared" si="74"/>
        <v xml:space="preserve">
</v>
      </c>
    </row>
    <row r="32" spans="1:141" x14ac:dyDescent="0.35">
      <c r="A32" s="13" t="s">
        <v>77</v>
      </c>
      <c r="B32" s="13" t="s">
        <v>78</v>
      </c>
      <c r="C32" s="4">
        <v>4.08</v>
      </c>
      <c r="D32" s="4">
        <v>0.871</v>
      </c>
      <c r="E32" s="3">
        <v>48</v>
      </c>
      <c r="F32" s="4">
        <v>4.18</v>
      </c>
      <c r="G32" s="4">
        <v>0.90800000000000003</v>
      </c>
      <c r="H32" s="3">
        <v>381</v>
      </c>
      <c r="I32" s="4">
        <v>4</v>
      </c>
      <c r="J32" s="4">
        <v>1</v>
      </c>
      <c r="K32" s="3">
        <v>21</v>
      </c>
      <c r="L32" s="4" t="s">
        <v>30</v>
      </c>
      <c r="M32" s="4" t="s">
        <v>30</v>
      </c>
      <c r="N32" s="3" t="s">
        <v>30</v>
      </c>
      <c r="O32" s="4">
        <v>4.26</v>
      </c>
      <c r="P32" s="4">
        <v>0.68899999999999995</v>
      </c>
      <c r="Q32" s="3">
        <v>23</v>
      </c>
      <c r="R32" s="4">
        <v>3.6</v>
      </c>
      <c r="S32" s="4">
        <v>1.5169999999999999</v>
      </c>
      <c r="T32" s="3">
        <v>5</v>
      </c>
      <c r="U32" s="4">
        <v>4.1399999999999997</v>
      </c>
      <c r="V32" s="4">
        <v>0.86399999999999999</v>
      </c>
      <c r="W32" s="3">
        <v>14</v>
      </c>
      <c r="X32" s="4">
        <v>3.95</v>
      </c>
      <c r="Y32" s="4">
        <v>0.88700000000000001</v>
      </c>
      <c r="Z32" s="3">
        <v>20</v>
      </c>
      <c r="AA32" s="4">
        <v>4.12</v>
      </c>
      <c r="AB32" s="4">
        <v>0.86399999999999999</v>
      </c>
      <c r="AC32" s="3">
        <v>26</v>
      </c>
      <c r="AD32" s="4">
        <v>4</v>
      </c>
      <c r="AE32" s="4">
        <v>0.9</v>
      </c>
      <c r="AF32" s="3">
        <v>38</v>
      </c>
      <c r="AG32" s="4">
        <v>4.4000000000000004</v>
      </c>
      <c r="AH32" s="4">
        <v>0.69899999999999995</v>
      </c>
      <c r="AI32" s="3">
        <v>10</v>
      </c>
      <c r="AJ32" s="4">
        <v>4.2300000000000004</v>
      </c>
      <c r="AK32" s="4">
        <v>0.78</v>
      </c>
      <c r="AL32" s="14">
        <v>57</v>
      </c>
      <c r="AM32" s="3">
        <v>4.3</v>
      </c>
      <c r="AN32" s="3">
        <v>0.78</v>
      </c>
      <c r="AO32" s="3">
        <v>27</v>
      </c>
      <c r="AP32" s="3">
        <v>4.2</v>
      </c>
      <c r="AQ32" s="3">
        <v>0.45</v>
      </c>
      <c r="AR32" s="3">
        <v>5</v>
      </c>
      <c r="AS32" s="3">
        <v>4.16</v>
      </c>
      <c r="AT32" s="3">
        <v>0.85</v>
      </c>
      <c r="AU32" s="3">
        <v>25</v>
      </c>
      <c r="AV32" s="3">
        <v>4.6399999999999997</v>
      </c>
      <c r="AW32" s="3">
        <v>0.5</v>
      </c>
      <c r="AX32" s="3">
        <v>11</v>
      </c>
      <c r="AY32" s="3">
        <v>4.1500000000000004</v>
      </c>
      <c r="AZ32" s="3">
        <v>0.9</v>
      </c>
      <c r="BA32" s="3">
        <v>13</v>
      </c>
      <c r="BB32" s="3">
        <v>4.3899999999999997</v>
      </c>
      <c r="BC32" s="3">
        <v>0.69</v>
      </c>
      <c r="BD32" s="3">
        <v>28</v>
      </c>
      <c r="BE32" s="3">
        <v>4.07</v>
      </c>
      <c r="BF32" s="3">
        <v>0.84</v>
      </c>
      <c r="BG32" s="3">
        <v>29</v>
      </c>
      <c r="BH32" s="3">
        <v>4.1900000000000004</v>
      </c>
      <c r="BI32" s="3">
        <v>0.74</v>
      </c>
      <c r="BJ32" s="3">
        <v>42</v>
      </c>
      <c r="BK32" s="3">
        <v>4.33</v>
      </c>
      <c r="BL32" s="3">
        <v>0.9</v>
      </c>
      <c r="BM32" s="3">
        <v>15</v>
      </c>
      <c r="BO32" s="3" t="str">
        <f t="shared" si="0"/>
        <v>N&lt;5</v>
      </c>
      <c r="BP32" s="3" t="str">
        <f t="shared" si="2"/>
        <v>N&lt;5</v>
      </c>
      <c r="BQ32" s="3" t="str">
        <f t="shared" si="3"/>
        <v>N&lt;5</v>
      </c>
      <c r="BR32" s="3" t="str">
        <f t="shared" si="4"/>
        <v>N&lt;5</v>
      </c>
      <c r="BS32" s="3" t="str">
        <f t="shared" si="5"/>
        <v>N&lt;5
N&lt;5</v>
      </c>
      <c r="BT32" s="3">
        <f t="shared" si="1"/>
        <v>-0.25999999999999979</v>
      </c>
      <c r="BU32" s="3" t="str">
        <f t="shared" si="6"/>
        <v>tenured</v>
      </c>
      <c r="BV32" s="3">
        <f t="shared" si="7"/>
        <v>0.25999999999999979</v>
      </c>
      <c r="BW32" s="3" t="str">
        <f t="shared" si="8"/>
        <v>small</v>
      </c>
      <c r="BX32" s="3" t="str">
        <f t="shared" si="9"/>
        <v>tenured
small</v>
      </c>
      <c r="BY32" s="3">
        <f t="shared" si="10"/>
        <v>0.97999999999999865</v>
      </c>
      <c r="BZ32" s="3" t="str">
        <f t="shared" si="11"/>
        <v>assoc</v>
      </c>
      <c r="CA32" s="3">
        <f t="shared" si="12"/>
        <v>0.97999999999999865</v>
      </c>
      <c r="CB32" s="3" t="str">
        <f t="shared" si="13"/>
        <v>large</v>
      </c>
      <c r="CC32" s="3" t="str">
        <f t="shared" si="14"/>
        <v>assoc
large</v>
      </c>
      <c r="CD32" s="3">
        <f t="shared" si="15"/>
        <v>-0.19165727170236746</v>
      </c>
      <c r="CE32" s="3" t="str">
        <f t="shared" si="16"/>
        <v>men</v>
      </c>
      <c r="CF32" s="3">
        <f t="shared" si="17"/>
        <v>0.19165727170236746</v>
      </c>
      <c r="CG32" s="3" t="str">
        <f t="shared" si="18"/>
        <v>small</v>
      </c>
      <c r="CH32" s="3" t="str">
        <f t="shared" si="19"/>
        <v>men
small</v>
      </c>
      <c r="CI32" s="3">
        <f t="shared" si="20"/>
        <v>-0.44444444444444481</v>
      </c>
      <c r="CJ32" s="3" t="str">
        <f t="shared" si="21"/>
        <v>white</v>
      </c>
      <c r="CK32" s="3">
        <f t="shared" si="22"/>
        <v>0.44444444444444481</v>
      </c>
      <c r="CL32" s="3" t="str">
        <f t="shared" si="23"/>
        <v>moderate</v>
      </c>
      <c r="CM32" s="3" t="str">
        <f t="shared" si="24"/>
        <v>white
moderate</v>
      </c>
      <c r="CN32" s="3">
        <f t="shared" si="25"/>
        <v>0.19230769230769276</v>
      </c>
      <c r="CO32" s="3" t="str">
        <f t="shared" si="26"/>
        <v>+</v>
      </c>
      <c r="CP32" s="3">
        <f t="shared" si="27"/>
        <v>0.19230769230769276</v>
      </c>
      <c r="CQ32" s="3" t="str">
        <f t="shared" si="28"/>
        <v>small</v>
      </c>
      <c r="CR32" s="3" t="str">
        <f t="shared" si="29"/>
        <v>+
small</v>
      </c>
      <c r="CS32" s="3">
        <f t="shared" si="30"/>
        <v>0.38461538461538436</v>
      </c>
      <c r="CT32" s="3" t="str">
        <f t="shared" si="31"/>
        <v>+</v>
      </c>
      <c r="CU32" s="3">
        <f t="shared" si="32"/>
        <v>0.38461538461538436</v>
      </c>
      <c r="CV32" s="3" t="str">
        <f t="shared" si="33"/>
        <v>moderate</v>
      </c>
      <c r="CW32" s="3" t="str">
        <f t="shared" si="34"/>
        <v>+
moderate</v>
      </c>
      <c r="CX32" s="3" t="str">
        <f t="shared" si="35"/>
        <v>N&lt;5</v>
      </c>
      <c r="CY32" s="3" t="str">
        <f t="shared" si="36"/>
        <v>N&lt;5</v>
      </c>
      <c r="CZ32" s="3" t="str">
        <f t="shared" si="37"/>
        <v>N&lt;5</v>
      </c>
      <c r="DA32" s="3" t="str">
        <f t="shared" si="38"/>
        <v>N&lt;5</v>
      </c>
      <c r="DB32" s="3" t="str">
        <f t="shared" si="39"/>
        <v>N&lt;5
N&lt;5</v>
      </c>
      <c r="DC32" s="3">
        <f t="shared" si="40"/>
        <v>-0.11764705882352899</v>
      </c>
      <c r="DD32" s="3" t="str">
        <f t="shared" si="41"/>
        <v>-</v>
      </c>
      <c r="DE32" s="3">
        <f t="shared" si="42"/>
        <v>0.11764705882352899</v>
      </c>
      <c r="DF32" s="3" t="str">
        <f t="shared" si="43"/>
        <v>small</v>
      </c>
      <c r="DG32" s="3" t="str">
        <f t="shared" si="44"/>
        <v>-
small</v>
      </c>
      <c r="DH32" s="3">
        <f t="shared" si="45"/>
        <v>2.0799999999999992</v>
      </c>
      <c r="DI32" s="3" t="str">
        <f t="shared" si="46"/>
        <v>+</v>
      </c>
      <c r="DJ32" s="3">
        <f t="shared" si="47"/>
        <v>2.0799999999999992</v>
      </c>
      <c r="DK32" s="3" t="str">
        <f t="shared" si="48"/>
        <v>large</v>
      </c>
      <c r="DL32" s="3" t="str">
        <f t="shared" si="49"/>
        <v>+
large</v>
      </c>
      <c r="DM32" s="3">
        <f t="shared" si="50"/>
        <v>1.1111111111111861E-2</v>
      </c>
      <c r="DN32" s="3" t="str">
        <f t="shared" si="51"/>
        <v/>
      </c>
      <c r="DO32" s="3">
        <f t="shared" si="52"/>
        <v>1.1111111111111861E-2</v>
      </c>
      <c r="DP32" s="3" t="str">
        <f t="shared" si="53"/>
        <v/>
      </c>
      <c r="DQ32" s="3" t="str">
        <f t="shared" si="54"/>
        <v xml:space="preserve">
</v>
      </c>
      <c r="DR32" s="3">
        <f t="shared" si="55"/>
        <v>0.63768115942028913</v>
      </c>
      <c r="DS32" s="3" t="str">
        <f t="shared" si="56"/>
        <v>+</v>
      </c>
      <c r="DT32" s="3">
        <f t="shared" si="57"/>
        <v>0.63768115942028913</v>
      </c>
      <c r="DU32" s="3" t="str">
        <f t="shared" si="58"/>
        <v>large</v>
      </c>
      <c r="DV32" s="3" t="str">
        <f t="shared" si="59"/>
        <v>+
large</v>
      </c>
      <c r="DW32" s="3">
        <f t="shared" si="60"/>
        <v>-5.9523809523809312E-2</v>
      </c>
      <c r="DX32" s="3" t="str">
        <f t="shared" si="61"/>
        <v/>
      </c>
      <c r="DY32" s="3">
        <f t="shared" si="62"/>
        <v>5.9523809523809312E-2</v>
      </c>
      <c r="DZ32" s="3" t="str">
        <f t="shared" si="63"/>
        <v/>
      </c>
      <c r="EA32" s="3" t="str">
        <f t="shared" si="64"/>
        <v xml:space="preserve">
</v>
      </c>
      <c r="EB32" s="3">
        <f t="shared" si="65"/>
        <v>0.2567567567567573</v>
      </c>
      <c r="EC32" s="3" t="str">
        <f t="shared" si="66"/>
        <v>+</v>
      </c>
      <c r="ED32" s="3">
        <f t="shared" si="67"/>
        <v>0.2567567567567573</v>
      </c>
      <c r="EE32" s="3" t="str">
        <f t="shared" si="68"/>
        <v>small</v>
      </c>
      <c r="EF32" s="3" t="str">
        <f t="shared" si="69"/>
        <v>+
small</v>
      </c>
      <c r="EG32" s="3">
        <f t="shared" si="70"/>
        <v>-7.7777777777778098E-2</v>
      </c>
      <c r="EH32" s="3" t="str">
        <f t="shared" si="71"/>
        <v/>
      </c>
      <c r="EI32" s="3">
        <f t="shared" si="72"/>
        <v>7.7777777777778098E-2</v>
      </c>
      <c r="EJ32" s="3" t="str">
        <f t="shared" si="73"/>
        <v/>
      </c>
      <c r="EK32" s="3" t="str">
        <f t="shared" si="74"/>
        <v xml:space="preserve">
</v>
      </c>
    </row>
    <row r="33" spans="1:141" x14ac:dyDescent="0.35">
      <c r="A33" s="13" t="s">
        <v>79</v>
      </c>
      <c r="B33" s="13" t="s">
        <v>80</v>
      </c>
      <c r="C33" s="4">
        <v>4.0199999999999996</v>
      </c>
      <c r="D33" s="4">
        <v>0.75800000000000001</v>
      </c>
      <c r="E33" s="3">
        <v>48</v>
      </c>
      <c r="F33" s="4">
        <v>3.61</v>
      </c>
      <c r="G33" s="4">
        <v>1.0740000000000001</v>
      </c>
      <c r="H33" s="3">
        <v>381</v>
      </c>
      <c r="I33" s="4">
        <v>3.9</v>
      </c>
      <c r="J33" s="4">
        <v>0.995</v>
      </c>
      <c r="K33" s="3">
        <v>21</v>
      </c>
      <c r="L33" s="4" t="s">
        <v>30</v>
      </c>
      <c r="M33" s="4" t="s">
        <v>30</v>
      </c>
      <c r="N33" s="3" t="s">
        <v>30</v>
      </c>
      <c r="O33" s="4">
        <v>4.17</v>
      </c>
      <c r="P33" s="4">
        <v>0.49099999999999999</v>
      </c>
      <c r="Q33" s="3">
        <v>23</v>
      </c>
      <c r="R33" s="4">
        <v>4</v>
      </c>
      <c r="S33" s="4">
        <v>1.2250000000000001</v>
      </c>
      <c r="T33" s="3">
        <v>5</v>
      </c>
      <c r="U33" s="4">
        <v>3.86</v>
      </c>
      <c r="V33" s="4">
        <v>0.94899999999999995</v>
      </c>
      <c r="W33" s="3">
        <v>14</v>
      </c>
      <c r="X33" s="4">
        <v>3.95</v>
      </c>
      <c r="Y33" s="4">
        <v>0.75900000000000001</v>
      </c>
      <c r="Z33" s="3">
        <v>20</v>
      </c>
      <c r="AA33" s="4">
        <v>4.04</v>
      </c>
      <c r="AB33" s="4">
        <v>0.77400000000000002</v>
      </c>
      <c r="AC33" s="3">
        <v>26</v>
      </c>
      <c r="AD33" s="4">
        <v>3.95</v>
      </c>
      <c r="AE33" s="4">
        <v>0.80400000000000005</v>
      </c>
      <c r="AF33" s="3">
        <v>38</v>
      </c>
      <c r="AG33" s="4">
        <v>4.3</v>
      </c>
      <c r="AH33" s="4">
        <v>0.48299999999999998</v>
      </c>
      <c r="AI33" s="3">
        <v>10</v>
      </c>
      <c r="AJ33" s="3">
        <v>4.09</v>
      </c>
      <c r="AK33" s="3">
        <v>0.82</v>
      </c>
      <c r="AL33" s="3">
        <v>58</v>
      </c>
      <c r="AM33" s="3">
        <v>4.1399999999999997</v>
      </c>
      <c r="AN33" s="3">
        <v>0.76</v>
      </c>
      <c r="AO33" s="3">
        <v>28</v>
      </c>
      <c r="AP33" s="3">
        <v>4.2</v>
      </c>
      <c r="AQ33" s="3">
        <v>0.45</v>
      </c>
      <c r="AR33" s="3">
        <v>5</v>
      </c>
      <c r="AS33" s="3">
        <v>4</v>
      </c>
      <c r="AT33" s="3">
        <v>0.96</v>
      </c>
      <c r="AU33" s="3">
        <v>25</v>
      </c>
      <c r="AV33" s="3">
        <v>4.3600000000000003</v>
      </c>
      <c r="AW33" s="3">
        <v>0.5</v>
      </c>
      <c r="AX33" s="3">
        <v>11</v>
      </c>
      <c r="AY33" s="3">
        <v>4</v>
      </c>
      <c r="AZ33" s="3">
        <v>1</v>
      </c>
      <c r="BA33" s="3">
        <v>13</v>
      </c>
      <c r="BB33" s="3">
        <v>4.1399999999999997</v>
      </c>
      <c r="BC33" s="3">
        <v>0.83</v>
      </c>
      <c r="BD33" s="3">
        <v>29</v>
      </c>
      <c r="BE33" s="3">
        <v>4.03</v>
      </c>
      <c r="BF33" s="3">
        <v>0.82</v>
      </c>
      <c r="BG33" s="3">
        <v>29</v>
      </c>
      <c r="BH33" s="3">
        <v>4.0199999999999996</v>
      </c>
      <c r="BI33" s="3">
        <v>0.8</v>
      </c>
      <c r="BJ33" s="3">
        <v>43</v>
      </c>
      <c r="BK33" s="3">
        <v>4.2699999999999996</v>
      </c>
      <c r="BL33" s="3">
        <v>0.88</v>
      </c>
      <c r="BM33" s="3">
        <v>15</v>
      </c>
      <c r="BO33" s="3" t="str">
        <f t="shared" si="0"/>
        <v>N&lt;5</v>
      </c>
      <c r="BP33" s="3" t="str">
        <f t="shared" si="2"/>
        <v>N&lt;5</v>
      </c>
      <c r="BQ33" s="3" t="str">
        <f t="shared" si="3"/>
        <v>N&lt;5</v>
      </c>
      <c r="BR33" s="3" t="str">
        <f t="shared" si="4"/>
        <v>N&lt;5</v>
      </c>
      <c r="BS33" s="3" t="str">
        <f t="shared" si="5"/>
        <v>N&lt;5
N&lt;5</v>
      </c>
      <c r="BT33" s="3">
        <f t="shared" si="1"/>
        <v>-0.271356783919598</v>
      </c>
      <c r="BU33" s="3" t="str">
        <f t="shared" si="6"/>
        <v>tenured</v>
      </c>
      <c r="BV33" s="3">
        <f t="shared" si="7"/>
        <v>0.271356783919598</v>
      </c>
      <c r="BW33" s="3" t="str">
        <f t="shared" si="8"/>
        <v>small</v>
      </c>
      <c r="BX33" s="3" t="str">
        <f t="shared" si="9"/>
        <v>tenured
small</v>
      </c>
      <c r="BY33" s="3">
        <f t="shared" si="10"/>
        <v>0.72000000000000064</v>
      </c>
      <c r="BZ33" s="3" t="str">
        <f t="shared" si="11"/>
        <v>assoc</v>
      </c>
      <c r="CA33" s="3">
        <f t="shared" si="12"/>
        <v>0.72000000000000064</v>
      </c>
      <c r="CB33" s="3" t="str">
        <f t="shared" si="13"/>
        <v>large</v>
      </c>
      <c r="CC33" s="3" t="str">
        <f t="shared" si="14"/>
        <v>assoc
large</v>
      </c>
      <c r="CD33" s="3">
        <f t="shared" si="15"/>
        <v>-0.11857707509881404</v>
      </c>
      <c r="CE33" s="3" t="str">
        <f t="shared" si="16"/>
        <v>men</v>
      </c>
      <c r="CF33" s="3">
        <f t="shared" si="17"/>
        <v>0.11857707509881404</v>
      </c>
      <c r="CG33" s="3" t="str">
        <f t="shared" si="18"/>
        <v>small</v>
      </c>
      <c r="CH33" s="3" t="str">
        <f t="shared" si="19"/>
        <v>men
small</v>
      </c>
      <c r="CI33" s="3">
        <f t="shared" si="20"/>
        <v>-0.43532338308457663</v>
      </c>
      <c r="CJ33" s="3" t="str">
        <f t="shared" si="21"/>
        <v>white</v>
      </c>
      <c r="CK33" s="3">
        <f t="shared" si="22"/>
        <v>0.43532338308457663</v>
      </c>
      <c r="CL33" s="3" t="str">
        <f t="shared" si="23"/>
        <v>moderate</v>
      </c>
      <c r="CM33" s="3" t="str">
        <f t="shared" si="24"/>
        <v>white
moderate</v>
      </c>
      <c r="CN33" s="3">
        <f t="shared" si="25"/>
        <v>8.5365853658536939E-2</v>
      </c>
      <c r="CO33" s="3" t="str">
        <f t="shared" si="26"/>
        <v/>
      </c>
      <c r="CP33" s="3">
        <f t="shared" si="27"/>
        <v>8.5365853658536939E-2</v>
      </c>
      <c r="CQ33" s="3" t="str">
        <f t="shared" si="28"/>
        <v/>
      </c>
      <c r="CR33" s="3" t="str">
        <f t="shared" si="29"/>
        <v xml:space="preserve">
</v>
      </c>
      <c r="CS33" s="3">
        <f t="shared" si="30"/>
        <v>0.31578947368421023</v>
      </c>
      <c r="CT33" s="3" t="str">
        <f t="shared" si="31"/>
        <v>+</v>
      </c>
      <c r="CU33" s="3">
        <f t="shared" si="32"/>
        <v>0.31578947368421023</v>
      </c>
      <c r="CV33" s="3" t="str">
        <f t="shared" si="33"/>
        <v>moderate</v>
      </c>
      <c r="CW33" s="3" t="str">
        <f t="shared" si="34"/>
        <v>+
moderate</v>
      </c>
      <c r="CX33" s="3" t="str">
        <f t="shared" si="35"/>
        <v>N&lt;5</v>
      </c>
      <c r="CY33" s="3" t="str">
        <f t="shared" si="36"/>
        <v>N&lt;5</v>
      </c>
      <c r="CZ33" s="3" t="str">
        <f t="shared" si="37"/>
        <v>N&lt;5</v>
      </c>
      <c r="DA33" s="3" t="str">
        <f t="shared" si="38"/>
        <v>N&lt;5</v>
      </c>
      <c r="DB33" s="3" t="str">
        <f t="shared" si="39"/>
        <v>N&lt;5
N&lt;5</v>
      </c>
      <c r="DC33" s="3">
        <f t="shared" si="40"/>
        <v>-0.17708333333333326</v>
      </c>
      <c r="DD33" s="3" t="str">
        <f t="shared" si="41"/>
        <v>-</v>
      </c>
      <c r="DE33" s="3">
        <f t="shared" si="42"/>
        <v>0.17708333333333326</v>
      </c>
      <c r="DF33" s="3" t="str">
        <f t="shared" si="43"/>
        <v>small</v>
      </c>
      <c r="DG33" s="3" t="str">
        <f t="shared" si="44"/>
        <v>-
small</v>
      </c>
      <c r="DH33" s="3">
        <f t="shared" si="45"/>
        <v>0.72000000000000064</v>
      </c>
      <c r="DI33" s="3" t="str">
        <f t="shared" si="46"/>
        <v>+</v>
      </c>
      <c r="DJ33" s="3">
        <f t="shared" si="47"/>
        <v>0.72000000000000064</v>
      </c>
      <c r="DK33" s="3" t="str">
        <f t="shared" si="48"/>
        <v>large</v>
      </c>
      <c r="DL33" s="3" t="str">
        <f t="shared" si="49"/>
        <v>+
large</v>
      </c>
      <c r="DM33" s="3">
        <f t="shared" si="50"/>
        <v>0.14000000000000012</v>
      </c>
      <c r="DN33" s="3" t="str">
        <f t="shared" si="51"/>
        <v>+</v>
      </c>
      <c r="DO33" s="3">
        <f t="shared" si="52"/>
        <v>0.14000000000000012</v>
      </c>
      <c r="DP33" s="3" t="str">
        <f t="shared" si="53"/>
        <v>small</v>
      </c>
      <c r="DQ33" s="3" t="str">
        <f t="shared" si="54"/>
        <v>+
small</v>
      </c>
      <c r="DR33" s="3">
        <f t="shared" si="55"/>
        <v>0.22891566265060181</v>
      </c>
      <c r="DS33" s="3" t="str">
        <f t="shared" si="56"/>
        <v>+</v>
      </c>
      <c r="DT33" s="3">
        <f t="shared" si="57"/>
        <v>0.22891566265060181</v>
      </c>
      <c r="DU33" s="3" t="str">
        <f t="shared" si="58"/>
        <v>small</v>
      </c>
      <c r="DV33" s="3" t="str">
        <f t="shared" si="59"/>
        <v>+
small</v>
      </c>
      <c r="DW33" s="3">
        <f t="shared" si="60"/>
        <v>-1.2195121951219252E-2</v>
      </c>
      <c r="DX33" s="3" t="str">
        <f t="shared" si="61"/>
        <v/>
      </c>
      <c r="DY33" s="3">
        <f t="shared" si="62"/>
        <v>1.2195121951219252E-2</v>
      </c>
      <c r="DZ33" s="3" t="str">
        <f t="shared" si="63"/>
        <v/>
      </c>
      <c r="EA33" s="3" t="str">
        <f t="shared" si="64"/>
        <v xml:space="preserve">
</v>
      </c>
      <c r="EB33" s="3">
        <f t="shared" si="65"/>
        <v>8.7499999999999245E-2</v>
      </c>
      <c r="EC33" s="3" t="str">
        <f t="shared" si="66"/>
        <v/>
      </c>
      <c r="ED33" s="3">
        <f t="shared" si="67"/>
        <v>8.7499999999999245E-2</v>
      </c>
      <c r="EE33" s="3" t="str">
        <f t="shared" si="68"/>
        <v/>
      </c>
      <c r="EF33" s="3" t="str">
        <f t="shared" si="69"/>
        <v xml:space="preserve">
</v>
      </c>
      <c r="EG33" s="3">
        <f t="shared" si="70"/>
        <v>-3.4090909090909373E-2</v>
      </c>
      <c r="EH33" s="3" t="str">
        <f t="shared" si="71"/>
        <v/>
      </c>
      <c r="EI33" s="3">
        <f t="shared" si="72"/>
        <v>3.4090909090909373E-2</v>
      </c>
      <c r="EJ33" s="3" t="str">
        <f t="shared" si="73"/>
        <v/>
      </c>
      <c r="EK33" s="3" t="str">
        <f t="shared" si="74"/>
        <v xml:space="preserve">
</v>
      </c>
    </row>
    <row r="34" spans="1:141" x14ac:dyDescent="0.35">
      <c r="A34" s="13" t="s">
        <v>81</v>
      </c>
      <c r="B34" s="13" t="s">
        <v>82</v>
      </c>
      <c r="C34" s="4">
        <v>3.19</v>
      </c>
      <c r="D34" s="4">
        <v>1.0649999999999999</v>
      </c>
      <c r="E34" s="3">
        <v>48</v>
      </c>
      <c r="F34" s="4">
        <v>3.36</v>
      </c>
      <c r="G34" s="4">
        <v>1.008</v>
      </c>
      <c r="H34" s="3">
        <v>378</v>
      </c>
      <c r="I34" s="4">
        <v>3.25</v>
      </c>
      <c r="J34" s="4">
        <v>0.96699999999999997</v>
      </c>
      <c r="K34" s="3">
        <v>20</v>
      </c>
      <c r="L34" s="4" t="s">
        <v>30</v>
      </c>
      <c r="M34" s="4" t="s">
        <v>30</v>
      </c>
      <c r="N34" s="3" t="s">
        <v>30</v>
      </c>
      <c r="O34" s="4">
        <v>3.21</v>
      </c>
      <c r="P34" s="4">
        <v>1.179</v>
      </c>
      <c r="Q34" s="3">
        <v>24</v>
      </c>
      <c r="R34" s="4">
        <v>3.6</v>
      </c>
      <c r="S34" s="4">
        <v>0.54800000000000004</v>
      </c>
      <c r="T34" s="3">
        <v>5</v>
      </c>
      <c r="U34" s="4">
        <v>3.08</v>
      </c>
      <c r="V34" s="4">
        <v>1.115</v>
      </c>
      <c r="W34" s="3">
        <v>13</v>
      </c>
      <c r="X34" s="4">
        <v>2.9</v>
      </c>
      <c r="Y34" s="4">
        <v>0.94399999999999995</v>
      </c>
      <c r="Z34" s="3">
        <v>21</v>
      </c>
      <c r="AA34" s="4">
        <v>3.36</v>
      </c>
      <c r="AB34" s="4">
        <v>1.1499999999999999</v>
      </c>
      <c r="AC34" s="3">
        <v>25</v>
      </c>
      <c r="AD34" s="4">
        <v>3.13</v>
      </c>
      <c r="AE34" s="4">
        <v>1.08</v>
      </c>
      <c r="AF34" s="3">
        <v>39</v>
      </c>
      <c r="AG34" s="4">
        <v>3.44</v>
      </c>
      <c r="AH34" s="4">
        <v>1.014</v>
      </c>
      <c r="AI34" s="3">
        <v>9</v>
      </c>
      <c r="AJ34" s="4">
        <v>3.48</v>
      </c>
      <c r="AK34" s="4">
        <v>0.9</v>
      </c>
      <c r="AL34" s="14">
        <v>58</v>
      </c>
      <c r="AM34" s="3">
        <v>3.39</v>
      </c>
      <c r="AN34" s="3">
        <v>0.92</v>
      </c>
      <c r="AO34" s="3">
        <v>28</v>
      </c>
      <c r="AP34" s="3">
        <v>3.6</v>
      </c>
      <c r="AQ34" s="3">
        <v>0.55000000000000004</v>
      </c>
      <c r="AR34" s="3">
        <v>5</v>
      </c>
      <c r="AS34" s="3">
        <v>3.56</v>
      </c>
      <c r="AT34" s="3">
        <v>0.96</v>
      </c>
      <c r="AU34" s="3">
        <v>25</v>
      </c>
      <c r="AV34" s="3">
        <v>3.27</v>
      </c>
      <c r="AW34" s="3">
        <v>0.79</v>
      </c>
      <c r="AX34" s="3">
        <v>11</v>
      </c>
      <c r="AY34" s="3">
        <v>3.46</v>
      </c>
      <c r="AZ34" s="3">
        <v>1.1299999999999999</v>
      </c>
      <c r="BA34" s="3">
        <v>13</v>
      </c>
      <c r="BB34" s="3">
        <v>3.41</v>
      </c>
      <c r="BC34" s="3">
        <v>0.98</v>
      </c>
      <c r="BD34" s="3">
        <v>29</v>
      </c>
      <c r="BE34" s="3">
        <v>3.55</v>
      </c>
      <c r="BF34" s="3">
        <v>0.83</v>
      </c>
      <c r="BG34" s="3">
        <v>29</v>
      </c>
      <c r="BH34" s="3">
        <v>3.37</v>
      </c>
      <c r="BI34" s="3">
        <v>0.93</v>
      </c>
      <c r="BJ34" s="3">
        <v>43</v>
      </c>
      <c r="BK34" s="3">
        <v>3.8</v>
      </c>
      <c r="BL34" s="3">
        <v>0.77</v>
      </c>
      <c r="BM34" s="3">
        <v>15</v>
      </c>
      <c r="BO34" s="3" t="str">
        <f t="shared" si="0"/>
        <v>N&lt;5</v>
      </c>
      <c r="BP34" s="3" t="str">
        <f t="shared" si="2"/>
        <v>N&lt;5</v>
      </c>
      <c r="BQ34" s="3" t="str">
        <f t="shared" si="3"/>
        <v>N&lt;5</v>
      </c>
      <c r="BR34" s="3" t="str">
        <f t="shared" si="4"/>
        <v>N&lt;5</v>
      </c>
      <c r="BS34" s="3" t="str">
        <f t="shared" si="5"/>
        <v>N&lt;5
N&lt;5</v>
      </c>
      <c r="BT34" s="3">
        <f t="shared" si="1"/>
        <v>4.1365046535677394E-2</v>
      </c>
      <c r="BU34" s="3" t="str">
        <f t="shared" si="6"/>
        <v/>
      </c>
      <c r="BV34" s="3">
        <f t="shared" si="7"/>
        <v>4.1365046535677394E-2</v>
      </c>
      <c r="BW34" s="3" t="str">
        <f t="shared" si="8"/>
        <v/>
      </c>
      <c r="BX34" s="3" t="str">
        <f t="shared" si="9"/>
        <v xml:space="preserve">
</v>
      </c>
      <c r="BY34" s="3">
        <f t="shared" si="10"/>
        <v>-0.24050632911392397</v>
      </c>
      <c r="BZ34" s="3" t="str">
        <f t="shared" si="11"/>
        <v>full</v>
      </c>
      <c r="CA34" s="3">
        <f t="shared" si="12"/>
        <v>0.24050632911392397</v>
      </c>
      <c r="CB34" s="3" t="str">
        <f t="shared" si="13"/>
        <v>small</v>
      </c>
      <c r="CC34" s="3" t="str">
        <f t="shared" si="14"/>
        <v>full
small</v>
      </c>
      <c r="CD34" s="3">
        <f t="shared" si="15"/>
        <v>-0.48728813559322032</v>
      </c>
      <c r="CE34" s="3" t="str">
        <f t="shared" si="16"/>
        <v>men</v>
      </c>
      <c r="CF34" s="3">
        <f t="shared" si="17"/>
        <v>0.48728813559322032</v>
      </c>
      <c r="CG34" s="3" t="str">
        <f t="shared" si="18"/>
        <v>moderate</v>
      </c>
      <c r="CH34" s="3" t="str">
        <f t="shared" si="19"/>
        <v>men
moderate</v>
      </c>
      <c r="CI34" s="3">
        <f t="shared" si="20"/>
        <v>-0.28703703703703709</v>
      </c>
      <c r="CJ34" s="3" t="str">
        <f t="shared" si="21"/>
        <v>white</v>
      </c>
      <c r="CK34" s="3">
        <f t="shared" si="22"/>
        <v>0.28703703703703709</v>
      </c>
      <c r="CL34" s="3" t="str">
        <f t="shared" si="23"/>
        <v>small</v>
      </c>
      <c r="CM34" s="3" t="str">
        <f t="shared" si="24"/>
        <v>white
small</v>
      </c>
      <c r="CN34" s="3">
        <f t="shared" si="25"/>
        <v>0.32222222222222224</v>
      </c>
      <c r="CO34" s="3" t="str">
        <f t="shared" si="26"/>
        <v>+</v>
      </c>
      <c r="CP34" s="3">
        <f t="shared" si="27"/>
        <v>0.32222222222222224</v>
      </c>
      <c r="CQ34" s="3" t="str">
        <f t="shared" si="28"/>
        <v>moderate</v>
      </c>
      <c r="CR34" s="3" t="str">
        <f t="shared" si="29"/>
        <v>+
moderate</v>
      </c>
      <c r="CS34" s="3">
        <f t="shared" si="30"/>
        <v>0.15217391304347838</v>
      </c>
      <c r="CT34" s="3" t="str">
        <f t="shared" si="31"/>
        <v>+</v>
      </c>
      <c r="CU34" s="3">
        <f t="shared" si="32"/>
        <v>0.15217391304347838</v>
      </c>
      <c r="CV34" s="3" t="str">
        <f t="shared" si="33"/>
        <v>small</v>
      </c>
      <c r="CW34" s="3" t="str">
        <f t="shared" si="34"/>
        <v>+
small</v>
      </c>
      <c r="CX34" s="3" t="str">
        <f t="shared" si="35"/>
        <v>N&lt;5</v>
      </c>
      <c r="CY34" s="3" t="str">
        <f t="shared" si="36"/>
        <v>N&lt;5</v>
      </c>
      <c r="CZ34" s="3" t="str">
        <f t="shared" si="37"/>
        <v>N&lt;5</v>
      </c>
      <c r="DA34" s="3" t="str">
        <f t="shared" si="38"/>
        <v>N&lt;5</v>
      </c>
      <c r="DB34" s="3" t="str">
        <f t="shared" si="39"/>
        <v>N&lt;5
N&lt;5</v>
      </c>
      <c r="DC34" s="3">
        <f t="shared" si="40"/>
        <v>0.36458333333333343</v>
      </c>
      <c r="DD34" s="3" t="str">
        <f t="shared" si="41"/>
        <v>+</v>
      </c>
      <c r="DE34" s="3">
        <f t="shared" si="42"/>
        <v>0.36458333333333343</v>
      </c>
      <c r="DF34" s="3" t="str">
        <f t="shared" si="43"/>
        <v>moderate</v>
      </c>
      <c r="DG34" s="3" t="str">
        <f t="shared" si="44"/>
        <v>+
moderate</v>
      </c>
      <c r="DH34" s="3">
        <f t="shared" si="45"/>
        <v>-0.41772151898734183</v>
      </c>
      <c r="DI34" s="3" t="str">
        <f t="shared" si="46"/>
        <v>-</v>
      </c>
      <c r="DJ34" s="3">
        <f t="shared" si="47"/>
        <v>0.41772151898734183</v>
      </c>
      <c r="DK34" s="3" t="str">
        <f t="shared" si="48"/>
        <v>moderate</v>
      </c>
      <c r="DL34" s="3" t="str">
        <f t="shared" si="49"/>
        <v>-
moderate</v>
      </c>
      <c r="DM34" s="3">
        <f t="shared" si="50"/>
        <v>0.33628318584070788</v>
      </c>
      <c r="DN34" s="3" t="str">
        <f t="shared" si="51"/>
        <v>+</v>
      </c>
      <c r="DO34" s="3">
        <f t="shared" si="52"/>
        <v>0.33628318584070788</v>
      </c>
      <c r="DP34" s="3" t="str">
        <f t="shared" si="53"/>
        <v>moderate</v>
      </c>
      <c r="DQ34" s="3" t="str">
        <f t="shared" si="54"/>
        <v>+
moderate</v>
      </c>
      <c r="DR34" s="3">
        <f t="shared" si="55"/>
        <v>0.52040816326530637</v>
      </c>
      <c r="DS34" s="3" t="str">
        <f t="shared" si="56"/>
        <v>+</v>
      </c>
      <c r="DT34" s="3">
        <f t="shared" si="57"/>
        <v>0.52040816326530637</v>
      </c>
      <c r="DU34" s="3" t="str">
        <f t="shared" si="58"/>
        <v>large</v>
      </c>
      <c r="DV34" s="3" t="str">
        <f t="shared" si="59"/>
        <v>+
large</v>
      </c>
      <c r="DW34" s="3">
        <f t="shared" si="60"/>
        <v>0.22891566265060237</v>
      </c>
      <c r="DX34" s="3" t="str">
        <f t="shared" si="61"/>
        <v>+</v>
      </c>
      <c r="DY34" s="3">
        <f t="shared" si="62"/>
        <v>0.22891566265060237</v>
      </c>
      <c r="DZ34" s="3" t="str">
        <f t="shared" si="63"/>
        <v>small</v>
      </c>
      <c r="EA34" s="3" t="str">
        <f t="shared" si="64"/>
        <v>+
small</v>
      </c>
      <c r="EB34" s="3">
        <f t="shared" si="65"/>
        <v>0.25806451612903247</v>
      </c>
      <c r="EC34" s="3" t="str">
        <f t="shared" si="66"/>
        <v>+</v>
      </c>
      <c r="ED34" s="3">
        <f t="shared" si="67"/>
        <v>0.25806451612903247</v>
      </c>
      <c r="EE34" s="3" t="str">
        <f t="shared" si="68"/>
        <v>small</v>
      </c>
      <c r="EF34" s="3" t="str">
        <f t="shared" si="69"/>
        <v>+
small</v>
      </c>
      <c r="EG34" s="3">
        <f t="shared" si="70"/>
        <v>0.46753246753246736</v>
      </c>
      <c r="EH34" s="3" t="str">
        <f t="shared" si="71"/>
        <v>+</v>
      </c>
      <c r="EI34" s="3">
        <f t="shared" si="72"/>
        <v>0.46753246753246736</v>
      </c>
      <c r="EJ34" s="3" t="str">
        <f t="shared" si="73"/>
        <v>moderate</v>
      </c>
      <c r="EK34" s="3" t="str">
        <f t="shared" si="74"/>
        <v>+
moderate</v>
      </c>
    </row>
    <row r="35" spans="1:141" x14ac:dyDescent="0.35">
      <c r="A35" s="13" t="s">
        <v>83</v>
      </c>
      <c r="B35" s="13" t="s">
        <v>84</v>
      </c>
      <c r="C35" s="4">
        <v>2.6</v>
      </c>
      <c r="D35" s="4">
        <v>1.0860000000000001</v>
      </c>
      <c r="E35" s="3">
        <v>48</v>
      </c>
      <c r="F35" s="4">
        <v>2.95</v>
      </c>
      <c r="G35" s="4">
        <v>1.1950000000000001</v>
      </c>
      <c r="H35" s="3">
        <v>375</v>
      </c>
      <c r="I35" s="4">
        <v>2.76</v>
      </c>
      <c r="J35" s="4">
        <v>1.1359999999999999</v>
      </c>
      <c r="K35" s="3">
        <v>21</v>
      </c>
      <c r="L35" s="4" t="s">
        <v>30</v>
      </c>
      <c r="M35" s="4" t="s">
        <v>30</v>
      </c>
      <c r="N35" s="3" t="s">
        <v>30</v>
      </c>
      <c r="O35" s="4">
        <v>2.48</v>
      </c>
      <c r="P35" s="4">
        <v>1.123</v>
      </c>
      <c r="Q35" s="3">
        <v>23</v>
      </c>
      <c r="R35" s="4">
        <v>3</v>
      </c>
      <c r="S35" s="4">
        <v>1.581</v>
      </c>
      <c r="T35" s="3">
        <v>5</v>
      </c>
      <c r="U35" s="4">
        <v>2.64</v>
      </c>
      <c r="V35" s="4">
        <v>1.0820000000000001</v>
      </c>
      <c r="W35" s="3">
        <v>14</v>
      </c>
      <c r="X35" s="4">
        <v>2.5</v>
      </c>
      <c r="Y35" s="4">
        <v>1.2769999999999999</v>
      </c>
      <c r="Z35" s="3">
        <v>20</v>
      </c>
      <c r="AA35" s="4">
        <v>2.62</v>
      </c>
      <c r="AB35" s="4">
        <v>0.94099999999999995</v>
      </c>
      <c r="AC35" s="3">
        <v>26</v>
      </c>
      <c r="AD35" s="4">
        <v>2.5</v>
      </c>
      <c r="AE35" s="4">
        <v>1.0589999999999999</v>
      </c>
      <c r="AF35" s="3">
        <v>38</v>
      </c>
      <c r="AG35" s="4">
        <v>3</v>
      </c>
      <c r="AH35" s="4">
        <v>1.155</v>
      </c>
      <c r="AI35" s="3">
        <v>10</v>
      </c>
      <c r="AJ35" s="3">
        <v>2.98</v>
      </c>
      <c r="AK35" s="3">
        <v>1.24</v>
      </c>
      <c r="AL35" s="3">
        <v>59</v>
      </c>
      <c r="AM35" s="3">
        <v>3.14</v>
      </c>
      <c r="AN35" s="3">
        <v>1.22</v>
      </c>
      <c r="AO35" s="3">
        <v>29</v>
      </c>
      <c r="AP35" s="3">
        <v>2.6</v>
      </c>
      <c r="AQ35" s="3">
        <v>1.34</v>
      </c>
      <c r="AR35" s="3">
        <v>5</v>
      </c>
      <c r="AS35" s="3">
        <v>2.88</v>
      </c>
      <c r="AT35" s="3">
        <v>1.27</v>
      </c>
      <c r="AU35" s="3">
        <v>25</v>
      </c>
      <c r="AV35" s="3">
        <v>3.58</v>
      </c>
      <c r="AW35" s="3">
        <v>1.31</v>
      </c>
      <c r="AX35" s="3">
        <v>12</v>
      </c>
      <c r="AY35" s="3">
        <v>2.85</v>
      </c>
      <c r="AZ35" s="3">
        <v>1.07</v>
      </c>
      <c r="BA35" s="3">
        <v>13</v>
      </c>
      <c r="BB35" s="3">
        <v>3.07</v>
      </c>
      <c r="BC35" s="3">
        <v>1.28</v>
      </c>
      <c r="BD35" s="3">
        <v>30</v>
      </c>
      <c r="BE35" s="3">
        <v>2.9</v>
      </c>
      <c r="BF35" s="3">
        <v>1.21</v>
      </c>
      <c r="BG35" s="3">
        <v>29</v>
      </c>
      <c r="BH35" s="3">
        <v>2.93</v>
      </c>
      <c r="BI35" s="3">
        <v>1.23</v>
      </c>
      <c r="BJ35" s="3">
        <v>44</v>
      </c>
      <c r="BK35" s="3">
        <v>3.13</v>
      </c>
      <c r="BL35" s="3">
        <v>1.3</v>
      </c>
      <c r="BM35" s="3">
        <v>15</v>
      </c>
      <c r="BO35" s="3" t="str">
        <f t="shared" si="0"/>
        <v>N&lt;5</v>
      </c>
      <c r="BP35" s="3" t="str">
        <f t="shared" si="2"/>
        <v>N&lt;5</v>
      </c>
      <c r="BQ35" s="3" t="str">
        <f t="shared" si="3"/>
        <v>N&lt;5</v>
      </c>
      <c r="BR35" s="3" t="str">
        <f t="shared" si="4"/>
        <v>N&lt;5</v>
      </c>
      <c r="BS35" s="3" t="str">
        <f t="shared" si="5"/>
        <v>N&lt;5
N&lt;5</v>
      </c>
      <c r="BT35" s="3">
        <f t="shared" si="1"/>
        <v>0.24647887323943646</v>
      </c>
      <c r="BU35" s="3" t="str">
        <f t="shared" si="6"/>
        <v>ntt</v>
      </c>
      <c r="BV35" s="3">
        <f t="shared" si="7"/>
        <v>0.24647887323943646</v>
      </c>
      <c r="BW35" s="3" t="str">
        <f t="shared" si="8"/>
        <v>small</v>
      </c>
      <c r="BX35" s="3" t="str">
        <f t="shared" si="9"/>
        <v>ntt
small</v>
      </c>
      <c r="BY35" s="3">
        <f t="shared" si="10"/>
        <v>0.55725190839694649</v>
      </c>
      <c r="BZ35" s="3" t="str">
        <f t="shared" si="11"/>
        <v>assoc</v>
      </c>
      <c r="CA35" s="3">
        <f t="shared" si="12"/>
        <v>0.55725190839694649</v>
      </c>
      <c r="CB35" s="3" t="str">
        <f t="shared" si="13"/>
        <v>large</v>
      </c>
      <c r="CC35" s="3" t="str">
        <f t="shared" si="14"/>
        <v>assoc
large</v>
      </c>
      <c r="CD35" s="3">
        <f t="shared" si="15"/>
        <v>-9.3970242756460542E-2</v>
      </c>
      <c r="CE35" s="3" t="str">
        <f t="shared" si="16"/>
        <v/>
      </c>
      <c r="CF35" s="3">
        <f t="shared" si="17"/>
        <v>9.3970242756460542E-2</v>
      </c>
      <c r="CG35" s="3" t="str">
        <f t="shared" si="18"/>
        <v/>
      </c>
      <c r="CH35" s="3" t="str">
        <f t="shared" si="19"/>
        <v xml:space="preserve">
</v>
      </c>
      <c r="CI35" s="3">
        <f t="shared" si="20"/>
        <v>-0.47214353163361666</v>
      </c>
      <c r="CJ35" s="3" t="str">
        <f t="shared" si="21"/>
        <v>white</v>
      </c>
      <c r="CK35" s="3">
        <f t="shared" si="22"/>
        <v>0.47214353163361666</v>
      </c>
      <c r="CL35" s="3" t="str">
        <f t="shared" si="23"/>
        <v>moderate</v>
      </c>
      <c r="CM35" s="3" t="str">
        <f t="shared" si="24"/>
        <v>white
moderate</v>
      </c>
      <c r="CN35" s="3">
        <f t="shared" si="25"/>
        <v>0.3064516129032257</v>
      </c>
      <c r="CO35" s="3" t="str">
        <f t="shared" si="26"/>
        <v>+</v>
      </c>
      <c r="CP35" s="3">
        <f t="shared" si="27"/>
        <v>0.3064516129032257</v>
      </c>
      <c r="CQ35" s="3" t="str">
        <f t="shared" si="28"/>
        <v>moderate</v>
      </c>
      <c r="CR35" s="3" t="str">
        <f t="shared" si="29"/>
        <v>+
moderate</v>
      </c>
      <c r="CS35" s="3">
        <f t="shared" si="30"/>
        <v>0.31147540983606586</v>
      </c>
      <c r="CT35" s="3" t="str">
        <f t="shared" si="31"/>
        <v>+</v>
      </c>
      <c r="CU35" s="3">
        <f t="shared" si="32"/>
        <v>0.31147540983606586</v>
      </c>
      <c r="CV35" s="3" t="str">
        <f t="shared" si="33"/>
        <v>moderate</v>
      </c>
      <c r="CW35" s="3" t="str">
        <f t="shared" si="34"/>
        <v>+
moderate</v>
      </c>
      <c r="CX35" s="3" t="str">
        <f t="shared" si="35"/>
        <v>N&lt;5</v>
      </c>
      <c r="CY35" s="3" t="str">
        <f t="shared" si="36"/>
        <v>N&lt;5</v>
      </c>
      <c r="CZ35" s="3" t="str">
        <f t="shared" si="37"/>
        <v>N&lt;5</v>
      </c>
      <c r="DA35" s="3" t="str">
        <f t="shared" si="38"/>
        <v>N&lt;5</v>
      </c>
      <c r="DB35" s="3" t="str">
        <f t="shared" si="39"/>
        <v>N&lt;5
N&lt;5</v>
      </c>
      <c r="DC35" s="3">
        <f t="shared" si="40"/>
        <v>0.31496062992125978</v>
      </c>
      <c r="DD35" s="3" t="str">
        <f t="shared" si="41"/>
        <v>+</v>
      </c>
      <c r="DE35" s="3">
        <f t="shared" si="42"/>
        <v>0.31496062992125978</v>
      </c>
      <c r="DF35" s="3" t="str">
        <f t="shared" si="43"/>
        <v>moderate</v>
      </c>
      <c r="DG35" s="3" t="str">
        <f t="shared" si="44"/>
        <v>+
moderate</v>
      </c>
      <c r="DH35" s="3">
        <f t="shared" si="45"/>
        <v>0.44274809160305345</v>
      </c>
      <c r="DI35" s="3" t="str">
        <f t="shared" si="46"/>
        <v>+</v>
      </c>
      <c r="DJ35" s="3">
        <f t="shared" si="47"/>
        <v>0.44274809160305345</v>
      </c>
      <c r="DK35" s="3" t="str">
        <f t="shared" si="48"/>
        <v>moderate</v>
      </c>
      <c r="DL35" s="3" t="str">
        <f t="shared" si="49"/>
        <v>+
moderate</v>
      </c>
      <c r="DM35" s="3">
        <f t="shared" si="50"/>
        <v>0.19626168224299062</v>
      </c>
      <c r="DN35" s="3" t="str">
        <f t="shared" si="51"/>
        <v>+</v>
      </c>
      <c r="DO35" s="3">
        <f t="shared" si="52"/>
        <v>0.19626168224299062</v>
      </c>
      <c r="DP35" s="3" t="str">
        <f t="shared" si="53"/>
        <v>small</v>
      </c>
      <c r="DQ35" s="3" t="str">
        <f t="shared" si="54"/>
        <v>+
small</v>
      </c>
      <c r="DR35" s="3">
        <f t="shared" si="55"/>
        <v>0.44531249999999989</v>
      </c>
      <c r="DS35" s="3" t="str">
        <f t="shared" si="56"/>
        <v>+</v>
      </c>
      <c r="DT35" s="3">
        <f t="shared" si="57"/>
        <v>0.44531249999999989</v>
      </c>
      <c r="DU35" s="3" t="str">
        <f t="shared" si="58"/>
        <v>moderate</v>
      </c>
      <c r="DV35" s="3" t="str">
        <f t="shared" si="59"/>
        <v>+
moderate</v>
      </c>
      <c r="DW35" s="3">
        <f t="shared" si="60"/>
        <v>0.23140495867768579</v>
      </c>
      <c r="DX35" s="3" t="str">
        <f t="shared" si="61"/>
        <v>+</v>
      </c>
      <c r="DY35" s="3">
        <f t="shared" si="62"/>
        <v>0.23140495867768579</v>
      </c>
      <c r="DZ35" s="3" t="str">
        <f t="shared" si="63"/>
        <v>small</v>
      </c>
      <c r="EA35" s="3" t="str">
        <f t="shared" si="64"/>
        <v>+
small</v>
      </c>
      <c r="EB35" s="3">
        <f t="shared" si="65"/>
        <v>0.34959349593495948</v>
      </c>
      <c r="EC35" s="3" t="str">
        <f t="shared" si="66"/>
        <v>+</v>
      </c>
      <c r="ED35" s="3">
        <f t="shared" si="67"/>
        <v>0.34959349593495948</v>
      </c>
      <c r="EE35" s="3" t="str">
        <f t="shared" si="68"/>
        <v>moderate</v>
      </c>
      <c r="EF35" s="3" t="str">
        <f t="shared" si="69"/>
        <v>+
moderate</v>
      </c>
      <c r="EG35" s="3">
        <f t="shared" si="70"/>
        <v>9.9999999999999908E-2</v>
      </c>
      <c r="EH35" s="3" t="str">
        <f t="shared" si="71"/>
        <v/>
      </c>
      <c r="EI35" s="3">
        <f t="shared" si="72"/>
        <v>9.9999999999999908E-2</v>
      </c>
      <c r="EJ35" s="3" t="str">
        <f t="shared" si="73"/>
        <v/>
      </c>
      <c r="EK35" s="3" t="str">
        <f t="shared" si="74"/>
        <v xml:space="preserve">
</v>
      </c>
    </row>
    <row r="36" spans="1:141" x14ac:dyDescent="0.35">
      <c r="A36" s="13" t="s">
        <v>85</v>
      </c>
      <c r="B36" s="13" t="s">
        <v>86</v>
      </c>
      <c r="C36" s="4">
        <v>2.78</v>
      </c>
      <c r="D36" s="4">
        <v>1.5169999999999999</v>
      </c>
      <c r="E36" s="3">
        <v>18</v>
      </c>
      <c r="F36" s="4">
        <v>2.67</v>
      </c>
      <c r="G36" s="4">
        <v>1.222</v>
      </c>
      <c r="H36" s="3">
        <v>239</v>
      </c>
      <c r="I36" s="4">
        <v>2.63</v>
      </c>
      <c r="J36" s="4">
        <v>1.5980000000000001</v>
      </c>
      <c r="K36" s="3">
        <v>8</v>
      </c>
      <c r="L36" s="3" t="s">
        <v>30</v>
      </c>
      <c r="M36" s="3" t="s">
        <v>30</v>
      </c>
      <c r="N36" s="3" t="s">
        <v>30</v>
      </c>
      <c r="O36" s="4">
        <v>3.25</v>
      </c>
      <c r="P36" s="4">
        <v>1.488</v>
      </c>
      <c r="Q36" s="3">
        <v>8</v>
      </c>
      <c r="R36" s="4" t="s">
        <v>30</v>
      </c>
      <c r="S36" s="4" t="s">
        <v>30</v>
      </c>
      <c r="T36" s="3" t="s">
        <v>30</v>
      </c>
      <c r="U36" s="4">
        <v>2.86</v>
      </c>
      <c r="V36" s="4">
        <v>1.5740000000000001</v>
      </c>
      <c r="W36" s="3">
        <v>7</v>
      </c>
      <c r="X36" s="4">
        <v>2.4300000000000002</v>
      </c>
      <c r="Y36" s="4">
        <v>1.272</v>
      </c>
      <c r="Z36" s="3">
        <v>7</v>
      </c>
      <c r="AA36" s="4">
        <v>3</v>
      </c>
      <c r="AB36" s="4">
        <v>1.764</v>
      </c>
      <c r="AC36" s="3">
        <v>10</v>
      </c>
      <c r="AD36" s="4">
        <v>2.85</v>
      </c>
      <c r="AE36" s="4">
        <v>1.573</v>
      </c>
      <c r="AF36" s="3">
        <v>13</v>
      </c>
      <c r="AG36" s="4">
        <v>2.6</v>
      </c>
      <c r="AH36" s="4">
        <v>1.5169999999999999</v>
      </c>
      <c r="AI36" s="3">
        <v>5</v>
      </c>
      <c r="AJ36" s="4">
        <v>3.46</v>
      </c>
      <c r="AK36" s="4">
        <v>0.78</v>
      </c>
      <c r="AL36" s="14">
        <v>13</v>
      </c>
      <c r="AM36" s="3">
        <v>3.5</v>
      </c>
      <c r="AN36" s="3">
        <v>0.84</v>
      </c>
      <c r="AO36" s="3">
        <v>6</v>
      </c>
      <c r="AP36" s="3" t="s">
        <v>30</v>
      </c>
      <c r="AQ36" s="3" t="s">
        <v>30</v>
      </c>
      <c r="AR36" s="3" t="s">
        <v>30</v>
      </c>
      <c r="AS36" s="3">
        <v>3.33</v>
      </c>
      <c r="AT36" s="3">
        <v>0.82</v>
      </c>
      <c r="AU36" s="3">
        <v>6</v>
      </c>
      <c r="AV36" s="3" t="s">
        <v>30</v>
      </c>
      <c r="AW36" s="3" t="s">
        <v>30</v>
      </c>
      <c r="AX36" s="3" t="s">
        <v>30</v>
      </c>
      <c r="AY36" s="3" t="s">
        <v>30</v>
      </c>
      <c r="AZ36" s="3" t="s">
        <v>30</v>
      </c>
      <c r="BA36" s="3" t="s">
        <v>30</v>
      </c>
      <c r="BB36" s="3">
        <v>3.6</v>
      </c>
      <c r="BC36" s="3">
        <v>0.89</v>
      </c>
      <c r="BD36" s="3">
        <v>5</v>
      </c>
      <c r="BE36" s="3">
        <v>3.38</v>
      </c>
      <c r="BF36" s="3">
        <v>0.74</v>
      </c>
      <c r="BG36" s="3">
        <v>8</v>
      </c>
      <c r="BH36" s="3">
        <v>3.22</v>
      </c>
      <c r="BI36" s="3">
        <v>0.83</v>
      </c>
      <c r="BJ36" s="3">
        <v>9</v>
      </c>
      <c r="BK36" s="3" t="s">
        <v>30</v>
      </c>
      <c r="BL36" s="3" t="s">
        <v>30</v>
      </c>
      <c r="BM36" s="3" t="s">
        <v>30</v>
      </c>
      <c r="BO36" s="3" t="str">
        <f t="shared" si="0"/>
        <v>N&lt;5</v>
      </c>
      <c r="BP36" s="3" t="str">
        <f t="shared" si="2"/>
        <v>N&lt;5</v>
      </c>
      <c r="BQ36" s="3" t="str">
        <f t="shared" si="3"/>
        <v>N&lt;5</v>
      </c>
      <c r="BR36" s="3" t="str">
        <f t="shared" si="4"/>
        <v>N&lt;5</v>
      </c>
      <c r="BS36" s="3" t="str">
        <f t="shared" si="5"/>
        <v>N&lt;5
N&lt;5</v>
      </c>
      <c r="BT36" s="3">
        <f t="shared" si="1"/>
        <v>-0.38798498122653319</v>
      </c>
      <c r="BU36" s="3" t="str">
        <f t="shared" si="6"/>
        <v>tenured</v>
      </c>
      <c r="BV36" s="3">
        <f t="shared" si="7"/>
        <v>0.38798498122653319</v>
      </c>
      <c r="BW36" s="3" t="str">
        <f t="shared" si="8"/>
        <v>moderate</v>
      </c>
      <c r="BX36" s="3" t="str">
        <f t="shared" si="9"/>
        <v>tenured
moderate</v>
      </c>
      <c r="BY36" s="3" t="str">
        <f t="shared" si="10"/>
        <v>N&lt;5</v>
      </c>
      <c r="BZ36" s="3" t="str">
        <f t="shared" si="11"/>
        <v>N&lt;5</v>
      </c>
      <c r="CA36" s="3" t="str">
        <f t="shared" si="12"/>
        <v>N&lt;5</v>
      </c>
      <c r="CB36" s="3" t="str">
        <f t="shared" si="13"/>
        <v>N&lt;5</v>
      </c>
      <c r="CC36" s="3" t="str">
        <f t="shared" si="14"/>
        <v>N&lt;5
N&lt;5</v>
      </c>
      <c r="CD36" s="3">
        <f t="shared" si="15"/>
        <v>-0.44811320754716966</v>
      </c>
      <c r="CE36" s="3" t="str">
        <f t="shared" si="16"/>
        <v>men</v>
      </c>
      <c r="CF36" s="3">
        <f t="shared" si="17"/>
        <v>0.44811320754716966</v>
      </c>
      <c r="CG36" s="3" t="str">
        <f t="shared" si="18"/>
        <v>moderate</v>
      </c>
      <c r="CH36" s="3" t="str">
        <f t="shared" si="19"/>
        <v>men
moderate</v>
      </c>
      <c r="CI36" s="3">
        <f t="shared" si="20"/>
        <v>0.15893197711379531</v>
      </c>
      <c r="CJ36" s="3" t="str">
        <f t="shared" si="21"/>
        <v>foc</v>
      </c>
      <c r="CK36" s="3">
        <f t="shared" si="22"/>
        <v>0.15893197711379531</v>
      </c>
      <c r="CL36" s="3" t="str">
        <f t="shared" si="23"/>
        <v>small</v>
      </c>
      <c r="CM36" s="3" t="str">
        <f t="shared" si="24"/>
        <v>foc
small</v>
      </c>
      <c r="CN36" s="3">
        <f t="shared" si="25"/>
        <v>0.87179487179487192</v>
      </c>
      <c r="CO36" s="3" t="str">
        <f t="shared" si="26"/>
        <v>+</v>
      </c>
      <c r="CP36" s="3">
        <f t="shared" si="27"/>
        <v>0.87179487179487192</v>
      </c>
      <c r="CQ36" s="3" t="str">
        <f t="shared" si="28"/>
        <v>large</v>
      </c>
      <c r="CR36" s="3" t="str">
        <f t="shared" si="29"/>
        <v>+
large</v>
      </c>
      <c r="CS36" s="3">
        <f t="shared" si="30"/>
        <v>1.0357142857142858</v>
      </c>
      <c r="CT36" s="3" t="str">
        <f t="shared" si="31"/>
        <v>+</v>
      </c>
      <c r="CU36" s="3">
        <f t="shared" si="32"/>
        <v>1.0357142857142858</v>
      </c>
      <c r="CV36" s="3" t="str">
        <f t="shared" si="33"/>
        <v>large</v>
      </c>
      <c r="CW36" s="3" t="str">
        <f t="shared" si="34"/>
        <v>+
large</v>
      </c>
      <c r="CX36" s="3" t="str">
        <f t="shared" si="35"/>
        <v>N&lt;5</v>
      </c>
      <c r="CY36" s="3" t="str">
        <f t="shared" si="36"/>
        <v>N&lt;5</v>
      </c>
      <c r="CZ36" s="3" t="str">
        <f t="shared" si="37"/>
        <v>N&lt;5</v>
      </c>
      <c r="DA36" s="3" t="str">
        <f t="shared" si="38"/>
        <v>N&lt;5</v>
      </c>
      <c r="DB36" s="3" t="str">
        <f t="shared" si="39"/>
        <v>N&lt;5
N&lt;5</v>
      </c>
      <c r="DC36" s="3">
        <f t="shared" si="40"/>
        <v>9.7560975609756184E-2</v>
      </c>
      <c r="DD36" s="3" t="str">
        <f t="shared" si="41"/>
        <v/>
      </c>
      <c r="DE36" s="3">
        <f t="shared" si="42"/>
        <v>9.7560975609756184E-2</v>
      </c>
      <c r="DF36" s="3" t="str">
        <f t="shared" si="43"/>
        <v/>
      </c>
      <c r="DG36" s="3" t="str">
        <f t="shared" si="44"/>
        <v xml:space="preserve">
</v>
      </c>
      <c r="DH36" s="3" t="str">
        <f t="shared" si="45"/>
        <v>N&lt;5</v>
      </c>
      <c r="DI36" s="3" t="str">
        <f t="shared" si="46"/>
        <v>N&lt;5</v>
      </c>
      <c r="DJ36" s="3" t="str">
        <f t="shared" si="47"/>
        <v>N&lt;5</v>
      </c>
      <c r="DK36" s="3" t="str">
        <f t="shared" si="48"/>
        <v>N&lt;5</v>
      </c>
      <c r="DL36" s="3" t="str">
        <f t="shared" si="49"/>
        <v>N&lt;5
N&lt;5</v>
      </c>
      <c r="DM36" s="3" t="str">
        <f t="shared" si="50"/>
        <v>N&lt;5</v>
      </c>
      <c r="DN36" s="3" t="str">
        <f t="shared" si="51"/>
        <v>N&lt;5</v>
      </c>
      <c r="DO36" s="3" t="str">
        <f t="shared" si="52"/>
        <v>N&lt;5</v>
      </c>
      <c r="DP36" s="3" t="str">
        <f t="shared" si="53"/>
        <v>N&lt;5</v>
      </c>
      <c r="DQ36" s="3" t="str">
        <f t="shared" si="54"/>
        <v>N&lt;5
N&lt;5</v>
      </c>
      <c r="DR36" s="3">
        <f t="shared" si="55"/>
        <v>1.3146067415730336</v>
      </c>
      <c r="DS36" s="3" t="str">
        <f t="shared" si="56"/>
        <v>+</v>
      </c>
      <c r="DT36" s="3">
        <f t="shared" si="57"/>
        <v>1.3146067415730336</v>
      </c>
      <c r="DU36" s="3" t="str">
        <f t="shared" si="58"/>
        <v>large</v>
      </c>
      <c r="DV36" s="3" t="str">
        <f t="shared" si="59"/>
        <v>+
large</v>
      </c>
      <c r="DW36" s="3">
        <f t="shared" si="60"/>
        <v>0.51351351351351338</v>
      </c>
      <c r="DX36" s="3" t="str">
        <f t="shared" si="61"/>
        <v>+</v>
      </c>
      <c r="DY36" s="3">
        <f t="shared" si="62"/>
        <v>0.51351351351351338</v>
      </c>
      <c r="DZ36" s="3" t="str">
        <f t="shared" si="63"/>
        <v>large</v>
      </c>
      <c r="EA36" s="3" t="str">
        <f t="shared" si="64"/>
        <v>+
large</v>
      </c>
      <c r="EB36" s="3">
        <f t="shared" si="65"/>
        <v>0.44578313253012064</v>
      </c>
      <c r="EC36" s="3" t="str">
        <f t="shared" si="66"/>
        <v>+</v>
      </c>
      <c r="ED36" s="3">
        <f t="shared" si="67"/>
        <v>0.44578313253012064</v>
      </c>
      <c r="EE36" s="3" t="str">
        <f t="shared" si="68"/>
        <v>moderate</v>
      </c>
      <c r="EF36" s="3" t="str">
        <f t="shared" si="69"/>
        <v>+
moderate</v>
      </c>
      <c r="EG36" s="3" t="str">
        <f t="shared" si="70"/>
        <v>N&lt;5</v>
      </c>
      <c r="EH36" s="3" t="str">
        <f t="shared" si="71"/>
        <v>N&lt;5</v>
      </c>
      <c r="EI36" s="3" t="str">
        <f t="shared" si="72"/>
        <v>N&lt;5</v>
      </c>
      <c r="EJ36" s="3" t="str">
        <f t="shared" si="73"/>
        <v>N&lt;5</v>
      </c>
      <c r="EK36" s="3" t="str">
        <f t="shared" si="74"/>
        <v>N&lt;5
N&lt;5</v>
      </c>
    </row>
    <row r="37" spans="1:141" x14ac:dyDescent="0.35">
      <c r="A37" s="13" t="s">
        <v>87</v>
      </c>
      <c r="B37" s="13" t="s">
        <v>88</v>
      </c>
      <c r="C37" s="4">
        <v>3.75</v>
      </c>
      <c r="D37" s="4">
        <v>1.0209999999999999</v>
      </c>
      <c r="E37" s="3">
        <v>48</v>
      </c>
      <c r="F37" s="4">
        <v>3.94</v>
      </c>
      <c r="G37" s="4">
        <v>0.86499999999999999</v>
      </c>
      <c r="H37" s="3">
        <v>380</v>
      </c>
      <c r="I37" s="4">
        <v>3.62</v>
      </c>
      <c r="J37" s="4">
        <v>1.117</v>
      </c>
      <c r="K37" s="3">
        <v>21</v>
      </c>
      <c r="L37" s="4" t="s">
        <v>30</v>
      </c>
      <c r="M37" s="4" t="s">
        <v>30</v>
      </c>
      <c r="N37" s="3" t="s">
        <v>30</v>
      </c>
      <c r="O37" s="4">
        <v>3.83</v>
      </c>
      <c r="P37" s="4">
        <v>0.98399999999999999</v>
      </c>
      <c r="Q37" s="3">
        <v>23</v>
      </c>
      <c r="R37" s="4">
        <v>3.2</v>
      </c>
      <c r="S37" s="4">
        <v>1.7889999999999999</v>
      </c>
      <c r="T37" s="3">
        <v>5</v>
      </c>
      <c r="U37" s="4">
        <v>3.79</v>
      </c>
      <c r="V37" s="4">
        <v>0.69899999999999995</v>
      </c>
      <c r="W37" s="3">
        <v>14</v>
      </c>
      <c r="X37" s="4">
        <v>3.6</v>
      </c>
      <c r="Y37" s="4">
        <v>1.046</v>
      </c>
      <c r="Z37" s="3">
        <v>20</v>
      </c>
      <c r="AA37" s="4">
        <v>3.88</v>
      </c>
      <c r="AB37" s="4">
        <v>1.0329999999999999</v>
      </c>
      <c r="AC37" s="3">
        <v>26</v>
      </c>
      <c r="AD37" s="4">
        <v>3.71</v>
      </c>
      <c r="AE37" s="4">
        <v>1.0629999999999999</v>
      </c>
      <c r="AF37" s="3">
        <v>38</v>
      </c>
      <c r="AG37" s="4">
        <v>3.9</v>
      </c>
      <c r="AH37" s="4">
        <v>0.876</v>
      </c>
      <c r="AI37" s="3">
        <v>10</v>
      </c>
      <c r="AJ37" s="4"/>
      <c r="AK37" s="4"/>
      <c r="AL37" s="14"/>
      <c r="BO37" s="3" t="str">
        <f t="shared" si="0"/>
        <v>N&lt;5</v>
      </c>
      <c r="BP37" s="3" t="str">
        <f t="shared" si="2"/>
        <v>N&lt;5</v>
      </c>
      <c r="BQ37" s="3" t="str">
        <f t="shared" si="3"/>
        <v>N&lt;5</v>
      </c>
      <c r="BR37" s="3" t="str">
        <f t="shared" si="4"/>
        <v>N&lt;5</v>
      </c>
      <c r="BS37" s="3" t="str">
        <f t="shared" si="5"/>
        <v>N&lt;5
N&lt;5</v>
      </c>
      <c r="BT37" s="3">
        <f t="shared" si="1"/>
        <v>-0.18800358102059084</v>
      </c>
      <c r="BU37" s="3" t="str">
        <f t="shared" si="6"/>
        <v>tenured</v>
      </c>
      <c r="BV37" s="3">
        <f t="shared" si="7"/>
        <v>0.18800358102059084</v>
      </c>
      <c r="BW37" s="3" t="str">
        <f t="shared" si="8"/>
        <v>small</v>
      </c>
      <c r="BX37" s="3" t="str">
        <f t="shared" si="9"/>
        <v>tenured
small</v>
      </c>
      <c r="BY37" s="3" t="e">
        <f t="shared" si="10"/>
        <v>#DIV/0!</v>
      </c>
      <c r="BZ37" s="3" t="e">
        <f t="shared" si="11"/>
        <v>#DIV/0!</v>
      </c>
      <c r="CA37" s="3" t="e">
        <f t="shared" si="12"/>
        <v>#DIV/0!</v>
      </c>
      <c r="CB37" s="3" t="e">
        <f t="shared" si="13"/>
        <v>#DIV/0!</v>
      </c>
      <c r="CC37" s="3" t="str">
        <f t="shared" si="14"/>
        <v/>
      </c>
      <c r="CD37" s="3">
        <f t="shared" si="15"/>
        <v>-0.26768642447418717</v>
      </c>
      <c r="CE37" s="3" t="str">
        <f t="shared" si="16"/>
        <v>men</v>
      </c>
      <c r="CF37" s="3">
        <f t="shared" si="17"/>
        <v>0.26768642447418717</v>
      </c>
      <c r="CG37" s="3" t="str">
        <f t="shared" si="18"/>
        <v>small</v>
      </c>
      <c r="CH37" s="3" t="str">
        <f t="shared" si="19"/>
        <v>men
small</v>
      </c>
      <c r="CI37" s="3">
        <f t="shared" si="20"/>
        <v>-0.17873941674506111</v>
      </c>
      <c r="CJ37" s="3" t="str">
        <f t="shared" si="21"/>
        <v>white</v>
      </c>
      <c r="CK37" s="3">
        <f t="shared" si="22"/>
        <v>0.17873941674506111</v>
      </c>
      <c r="CL37" s="3" t="str">
        <f t="shared" si="23"/>
        <v>small</v>
      </c>
      <c r="CM37" s="3" t="str">
        <f t="shared" si="24"/>
        <v>white
small</v>
      </c>
      <c r="CN37" s="3" t="e">
        <f t="shared" si="25"/>
        <v>#DIV/0!</v>
      </c>
      <c r="CO37" s="3" t="e">
        <f t="shared" si="26"/>
        <v>#DIV/0!</v>
      </c>
      <c r="CP37" s="3" t="e">
        <f t="shared" si="27"/>
        <v>#DIV/0!</v>
      </c>
      <c r="CQ37" s="3" t="e">
        <f t="shared" si="28"/>
        <v>#DIV/0!</v>
      </c>
      <c r="CR37" s="3" t="str">
        <f t="shared" si="29"/>
        <v/>
      </c>
      <c r="CS37" s="3" t="e">
        <f t="shared" si="30"/>
        <v>#DIV/0!</v>
      </c>
      <c r="CT37" s="3" t="e">
        <f t="shared" si="31"/>
        <v>#DIV/0!</v>
      </c>
      <c r="CU37" s="3" t="e">
        <f t="shared" si="32"/>
        <v>#DIV/0!</v>
      </c>
      <c r="CV37" s="3" t="e">
        <f t="shared" si="33"/>
        <v>#DIV/0!</v>
      </c>
      <c r="CW37" s="3" t="str">
        <f t="shared" si="34"/>
        <v/>
      </c>
      <c r="CX37" s="3" t="str">
        <f t="shared" si="35"/>
        <v>N&lt;5</v>
      </c>
      <c r="CY37" s="3" t="str">
        <f t="shared" si="36"/>
        <v>N&lt;5</v>
      </c>
      <c r="CZ37" s="3" t="str">
        <f t="shared" si="37"/>
        <v>N&lt;5</v>
      </c>
      <c r="DA37" s="3" t="str">
        <f t="shared" si="38"/>
        <v>N&lt;5</v>
      </c>
      <c r="DB37" s="3" t="str">
        <f t="shared" si="39"/>
        <v>N&lt;5
N&lt;5</v>
      </c>
      <c r="DC37" s="3" t="e">
        <f t="shared" si="40"/>
        <v>#DIV/0!</v>
      </c>
      <c r="DD37" s="3" t="e">
        <f t="shared" si="41"/>
        <v>#DIV/0!</v>
      </c>
      <c r="DE37" s="3" t="e">
        <f t="shared" si="42"/>
        <v>#DIV/0!</v>
      </c>
      <c r="DF37" s="3" t="e">
        <f t="shared" si="43"/>
        <v>#DIV/0!</v>
      </c>
      <c r="DG37" s="3" t="str">
        <f t="shared" si="44"/>
        <v/>
      </c>
      <c r="DH37" s="3" t="e">
        <f t="shared" si="45"/>
        <v>#DIV/0!</v>
      </c>
      <c r="DI37" s="3" t="e">
        <f t="shared" si="46"/>
        <v>#DIV/0!</v>
      </c>
      <c r="DJ37" s="3" t="e">
        <f t="shared" si="47"/>
        <v>#DIV/0!</v>
      </c>
      <c r="DK37" s="3" t="e">
        <f t="shared" si="48"/>
        <v>#DIV/0!</v>
      </c>
      <c r="DL37" s="3" t="str">
        <f t="shared" si="49"/>
        <v/>
      </c>
      <c r="DM37" s="3" t="e">
        <f t="shared" si="50"/>
        <v>#DIV/0!</v>
      </c>
      <c r="DN37" s="3" t="e">
        <f t="shared" si="51"/>
        <v>#DIV/0!</v>
      </c>
      <c r="DO37" s="3" t="e">
        <f t="shared" si="52"/>
        <v>#DIV/0!</v>
      </c>
      <c r="DP37" s="3" t="e">
        <f t="shared" si="53"/>
        <v>#DIV/0!</v>
      </c>
      <c r="DQ37" s="3" t="str">
        <f t="shared" si="54"/>
        <v/>
      </c>
      <c r="DR37" s="3" t="e">
        <f t="shared" si="55"/>
        <v>#DIV/0!</v>
      </c>
      <c r="DS37" s="3" t="e">
        <f t="shared" si="56"/>
        <v>#DIV/0!</v>
      </c>
      <c r="DT37" s="3" t="e">
        <f t="shared" si="57"/>
        <v>#DIV/0!</v>
      </c>
      <c r="DU37" s="3" t="e">
        <f t="shared" si="58"/>
        <v>#DIV/0!</v>
      </c>
      <c r="DV37" s="3" t="str">
        <f t="shared" si="59"/>
        <v/>
      </c>
      <c r="DW37" s="3" t="e">
        <f t="shared" si="60"/>
        <v>#DIV/0!</v>
      </c>
      <c r="DX37" s="3" t="e">
        <f t="shared" si="61"/>
        <v>#DIV/0!</v>
      </c>
      <c r="DY37" s="3" t="e">
        <f t="shared" si="62"/>
        <v>#DIV/0!</v>
      </c>
      <c r="DZ37" s="3" t="e">
        <f t="shared" si="63"/>
        <v>#DIV/0!</v>
      </c>
      <c r="EA37" s="3" t="str">
        <f t="shared" si="64"/>
        <v/>
      </c>
      <c r="EB37" s="3" t="e">
        <f t="shared" si="65"/>
        <v>#DIV/0!</v>
      </c>
      <c r="EC37" s="3" t="e">
        <f t="shared" si="66"/>
        <v>#DIV/0!</v>
      </c>
      <c r="ED37" s="3" t="e">
        <f t="shared" si="67"/>
        <v>#DIV/0!</v>
      </c>
      <c r="EE37" s="3" t="e">
        <f t="shared" si="68"/>
        <v>#DIV/0!</v>
      </c>
      <c r="EF37" s="3" t="str">
        <f t="shared" si="69"/>
        <v/>
      </c>
      <c r="EG37" s="3" t="e">
        <f t="shared" si="70"/>
        <v>#DIV/0!</v>
      </c>
      <c r="EH37" s="3" t="e">
        <f t="shared" si="71"/>
        <v>#DIV/0!</v>
      </c>
      <c r="EI37" s="3" t="e">
        <f t="shared" si="72"/>
        <v>#DIV/0!</v>
      </c>
      <c r="EJ37" s="3" t="e">
        <f t="shared" si="73"/>
        <v>#DIV/0!</v>
      </c>
      <c r="EK37" s="3" t="str">
        <f t="shared" si="74"/>
        <v/>
      </c>
    </row>
    <row r="38" spans="1:141" x14ac:dyDescent="0.35">
      <c r="A38" s="13" t="s">
        <v>89</v>
      </c>
      <c r="B38" s="13" t="s">
        <v>90</v>
      </c>
      <c r="C38" s="4">
        <v>3.57</v>
      </c>
      <c r="D38" s="4">
        <v>1.1180000000000001</v>
      </c>
      <c r="E38" s="3">
        <v>47</v>
      </c>
      <c r="F38" s="4">
        <v>3.57</v>
      </c>
      <c r="G38" s="4">
        <v>0.76300000000000001</v>
      </c>
      <c r="H38" s="3">
        <v>346</v>
      </c>
      <c r="I38" s="4">
        <v>3.5</v>
      </c>
      <c r="J38" s="4">
        <v>0.94599999999999995</v>
      </c>
      <c r="K38" s="3">
        <v>20</v>
      </c>
      <c r="L38" s="4" t="s">
        <v>30</v>
      </c>
      <c r="M38" s="4" t="s">
        <v>30</v>
      </c>
      <c r="N38" s="3" t="s">
        <v>30</v>
      </c>
      <c r="O38" s="4">
        <v>3.65</v>
      </c>
      <c r="P38" s="4">
        <v>1.1910000000000001</v>
      </c>
      <c r="Q38" s="3">
        <v>23</v>
      </c>
      <c r="R38" s="4">
        <v>3.2</v>
      </c>
      <c r="S38" s="4">
        <v>1.304</v>
      </c>
      <c r="T38" s="3">
        <v>5</v>
      </c>
      <c r="U38" s="4">
        <v>3.69</v>
      </c>
      <c r="V38" s="4">
        <v>0.751</v>
      </c>
      <c r="W38" s="3">
        <v>13</v>
      </c>
      <c r="X38" s="4">
        <v>3.35</v>
      </c>
      <c r="Y38" s="4">
        <v>1.04</v>
      </c>
      <c r="Z38" s="3">
        <v>20</v>
      </c>
      <c r="AA38" s="4">
        <v>3.76</v>
      </c>
      <c r="AB38" s="4">
        <v>1.2</v>
      </c>
      <c r="AC38" s="3">
        <v>25</v>
      </c>
      <c r="AD38" s="4">
        <v>3.59</v>
      </c>
      <c r="AE38" s="4">
        <v>1.1419999999999999</v>
      </c>
      <c r="AF38" s="3">
        <v>37</v>
      </c>
      <c r="AG38" s="4">
        <v>3.5</v>
      </c>
      <c r="AH38" s="4">
        <v>1.08</v>
      </c>
      <c r="AI38" s="3">
        <v>10</v>
      </c>
      <c r="AJ38" s="4"/>
      <c r="AK38" s="4"/>
      <c r="AL38" s="14"/>
      <c r="BO38" s="3" t="str">
        <f t="shared" si="0"/>
        <v>N&lt;5</v>
      </c>
      <c r="BP38" s="3" t="str">
        <f t="shared" si="2"/>
        <v>N&lt;5</v>
      </c>
      <c r="BQ38" s="3" t="str">
        <f t="shared" si="3"/>
        <v>N&lt;5</v>
      </c>
      <c r="BR38" s="3" t="str">
        <f t="shared" si="4"/>
        <v>N&lt;5</v>
      </c>
      <c r="BS38" s="3" t="str">
        <f t="shared" si="5"/>
        <v>N&lt;5
N&lt;5</v>
      </c>
      <c r="BT38" s="3">
        <f t="shared" si="1"/>
        <v>-0.15856236786469335</v>
      </c>
      <c r="BU38" s="3" t="str">
        <f t="shared" si="6"/>
        <v>tenured</v>
      </c>
      <c r="BV38" s="3">
        <f t="shared" si="7"/>
        <v>0.15856236786469335</v>
      </c>
      <c r="BW38" s="3" t="str">
        <f t="shared" si="8"/>
        <v>small</v>
      </c>
      <c r="BX38" s="3" t="str">
        <f t="shared" si="9"/>
        <v>tenured
small</v>
      </c>
      <c r="BY38" s="3" t="e">
        <f t="shared" si="10"/>
        <v>#DIV/0!</v>
      </c>
      <c r="BZ38" s="3" t="e">
        <f t="shared" si="11"/>
        <v>#DIV/0!</v>
      </c>
      <c r="CA38" s="3" t="e">
        <f t="shared" si="12"/>
        <v>#DIV/0!</v>
      </c>
      <c r="CB38" s="3" t="e">
        <f t="shared" si="13"/>
        <v>#DIV/0!</v>
      </c>
      <c r="CC38" s="3" t="str">
        <f t="shared" si="14"/>
        <v/>
      </c>
      <c r="CD38" s="3">
        <f t="shared" si="15"/>
        <v>-0.39423076923076894</v>
      </c>
      <c r="CE38" s="3" t="str">
        <f t="shared" si="16"/>
        <v>men</v>
      </c>
      <c r="CF38" s="3">
        <f t="shared" si="17"/>
        <v>0.39423076923076894</v>
      </c>
      <c r="CG38" s="3" t="str">
        <f t="shared" si="18"/>
        <v>moderate</v>
      </c>
      <c r="CH38" s="3" t="str">
        <f t="shared" si="19"/>
        <v>men
moderate</v>
      </c>
      <c r="CI38" s="3">
        <f t="shared" si="20"/>
        <v>7.8809106830122475E-2</v>
      </c>
      <c r="CJ38" s="3" t="str">
        <f t="shared" si="21"/>
        <v/>
      </c>
      <c r="CK38" s="3">
        <f t="shared" si="22"/>
        <v>7.8809106830122475E-2</v>
      </c>
      <c r="CL38" s="3" t="str">
        <f t="shared" si="23"/>
        <v/>
      </c>
      <c r="CM38" s="3" t="str">
        <f t="shared" si="24"/>
        <v xml:space="preserve">
</v>
      </c>
      <c r="CN38" s="3" t="e">
        <f t="shared" si="25"/>
        <v>#DIV/0!</v>
      </c>
      <c r="CO38" s="3" t="e">
        <f t="shared" si="26"/>
        <v>#DIV/0!</v>
      </c>
      <c r="CP38" s="3" t="e">
        <f t="shared" si="27"/>
        <v>#DIV/0!</v>
      </c>
      <c r="CQ38" s="3" t="e">
        <f t="shared" si="28"/>
        <v>#DIV/0!</v>
      </c>
      <c r="CR38" s="3" t="str">
        <f t="shared" si="29"/>
        <v/>
      </c>
      <c r="CS38" s="3" t="e">
        <f t="shared" si="30"/>
        <v>#DIV/0!</v>
      </c>
      <c r="CT38" s="3" t="e">
        <f t="shared" si="31"/>
        <v>#DIV/0!</v>
      </c>
      <c r="CU38" s="3" t="e">
        <f t="shared" si="32"/>
        <v>#DIV/0!</v>
      </c>
      <c r="CV38" s="3" t="e">
        <f t="shared" si="33"/>
        <v>#DIV/0!</v>
      </c>
      <c r="CW38" s="3" t="str">
        <f t="shared" si="34"/>
        <v/>
      </c>
      <c r="CX38" s="3" t="str">
        <f t="shared" si="35"/>
        <v>N&lt;5</v>
      </c>
      <c r="CY38" s="3" t="str">
        <f t="shared" si="36"/>
        <v>N&lt;5</v>
      </c>
      <c r="CZ38" s="3" t="str">
        <f t="shared" si="37"/>
        <v>N&lt;5</v>
      </c>
      <c r="DA38" s="3" t="str">
        <f t="shared" si="38"/>
        <v>N&lt;5</v>
      </c>
      <c r="DB38" s="3" t="str">
        <f t="shared" si="39"/>
        <v>N&lt;5
N&lt;5</v>
      </c>
      <c r="DC38" s="3" t="e">
        <f t="shared" si="40"/>
        <v>#DIV/0!</v>
      </c>
      <c r="DD38" s="3" t="e">
        <f t="shared" si="41"/>
        <v>#DIV/0!</v>
      </c>
      <c r="DE38" s="3" t="e">
        <f t="shared" si="42"/>
        <v>#DIV/0!</v>
      </c>
      <c r="DF38" s="3" t="e">
        <f t="shared" si="43"/>
        <v>#DIV/0!</v>
      </c>
      <c r="DG38" s="3" t="str">
        <f t="shared" si="44"/>
        <v/>
      </c>
      <c r="DH38" s="3" t="e">
        <f t="shared" si="45"/>
        <v>#DIV/0!</v>
      </c>
      <c r="DI38" s="3" t="e">
        <f t="shared" si="46"/>
        <v>#DIV/0!</v>
      </c>
      <c r="DJ38" s="3" t="e">
        <f t="shared" si="47"/>
        <v>#DIV/0!</v>
      </c>
      <c r="DK38" s="3" t="e">
        <f t="shared" si="48"/>
        <v>#DIV/0!</v>
      </c>
      <c r="DL38" s="3" t="str">
        <f t="shared" si="49"/>
        <v/>
      </c>
      <c r="DM38" s="3" t="e">
        <f t="shared" si="50"/>
        <v>#DIV/0!</v>
      </c>
      <c r="DN38" s="3" t="e">
        <f t="shared" si="51"/>
        <v>#DIV/0!</v>
      </c>
      <c r="DO38" s="3" t="e">
        <f t="shared" si="52"/>
        <v>#DIV/0!</v>
      </c>
      <c r="DP38" s="3" t="e">
        <f t="shared" si="53"/>
        <v>#DIV/0!</v>
      </c>
      <c r="DQ38" s="3" t="str">
        <f t="shared" si="54"/>
        <v/>
      </c>
      <c r="DR38" s="3" t="e">
        <f t="shared" si="55"/>
        <v>#DIV/0!</v>
      </c>
      <c r="DS38" s="3" t="e">
        <f t="shared" si="56"/>
        <v>#DIV/0!</v>
      </c>
      <c r="DT38" s="3" t="e">
        <f t="shared" si="57"/>
        <v>#DIV/0!</v>
      </c>
      <c r="DU38" s="3" t="e">
        <f t="shared" si="58"/>
        <v>#DIV/0!</v>
      </c>
      <c r="DV38" s="3" t="str">
        <f t="shared" si="59"/>
        <v/>
      </c>
      <c r="DW38" s="3" t="e">
        <f t="shared" si="60"/>
        <v>#DIV/0!</v>
      </c>
      <c r="DX38" s="3" t="e">
        <f t="shared" si="61"/>
        <v>#DIV/0!</v>
      </c>
      <c r="DY38" s="3" t="e">
        <f t="shared" si="62"/>
        <v>#DIV/0!</v>
      </c>
      <c r="DZ38" s="3" t="e">
        <f t="shared" si="63"/>
        <v>#DIV/0!</v>
      </c>
      <c r="EA38" s="3" t="str">
        <f t="shared" si="64"/>
        <v/>
      </c>
      <c r="EB38" s="3" t="e">
        <f t="shared" si="65"/>
        <v>#DIV/0!</v>
      </c>
      <c r="EC38" s="3" t="e">
        <f t="shared" si="66"/>
        <v>#DIV/0!</v>
      </c>
      <c r="ED38" s="3" t="e">
        <f t="shared" si="67"/>
        <v>#DIV/0!</v>
      </c>
      <c r="EE38" s="3" t="e">
        <f t="shared" si="68"/>
        <v>#DIV/0!</v>
      </c>
      <c r="EF38" s="3" t="str">
        <f t="shared" si="69"/>
        <v/>
      </c>
      <c r="EG38" s="3" t="e">
        <f t="shared" si="70"/>
        <v>#DIV/0!</v>
      </c>
      <c r="EH38" s="3" t="e">
        <f t="shared" si="71"/>
        <v>#DIV/0!</v>
      </c>
      <c r="EI38" s="3" t="e">
        <f t="shared" si="72"/>
        <v>#DIV/0!</v>
      </c>
      <c r="EJ38" s="3" t="e">
        <f t="shared" si="73"/>
        <v>#DIV/0!</v>
      </c>
      <c r="EK38" s="3" t="str">
        <f t="shared" si="74"/>
        <v/>
      </c>
    </row>
    <row r="39" spans="1:141" x14ac:dyDescent="0.35">
      <c r="A39" s="13" t="s">
        <v>91</v>
      </c>
      <c r="B39" s="13" t="s">
        <v>92</v>
      </c>
      <c r="C39" s="4">
        <v>3.65</v>
      </c>
      <c r="D39" s="4">
        <v>0.97799999999999998</v>
      </c>
      <c r="E39" s="3">
        <v>48</v>
      </c>
      <c r="F39" s="4">
        <v>3.61</v>
      </c>
      <c r="G39" s="4">
        <v>0.79300000000000004</v>
      </c>
      <c r="H39" s="3">
        <v>379</v>
      </c>
      <c r="I39" s="4">
        <v>3.57</v>
      </c>
      <c r="J39" s="4">
        <v>0.87</v>
      </c>
      <c r="K39" s="3">
        <v>21</v>
      </c>
      <c r="L39" s="4" t="s">
        <v>30</v>
      </c>
      <c r="M39" s="4" t="s">
        <v>30</v>
      </c>
      <c r="N39" s="3" t="s">
        <v>30</v>
      </c>
      <c r="O39" s="4">
        <v>3.61</v>
      </c>
      <c r="P39" s="4">
        <v>1.0760000000000001</v>
      </c>
      <c r="Q39" s="3">
        <v>23</v>
      </c>
      <c r="R39" s="4">
        <v>3.6</v>
      </c>
      <c r="S39" s="4">
        <v>1.5169999999999999</v>
      </c>
      <c r="T39" s="3">
        <v>5</v>
      </c>
      <c r="U39" s="4">
        <v>3.64</v>
      </c>
      <c r="V39" s="4">
        <v>0.497</v>
      </c>
      <c r="W39" s="3">
        <v>14</v>
      </c>
      <c r="X39" s="4">
        <v>3.5</v>
      </c>
      <c r="Y39" s="4">
        <v>0.94599999999999995</v>
      </c>
      <c r="Z39" s="3">
        <v>20</v>
      </c>
      <c r="AA39" s="4">
        <v>3.73</v>
      </c>
      <c r="AB39" s="4">
        <v>1.0409999999999999</v>
      </c>
      <c r="AC39" s="3">
        <v>26</v>
      </c>
      <c r="AD39" s="4">
        <v>3.61</v>
      </c>
      <c r="AE39" s="4">
        <v>0.97399999999999998</v>
      </c>
      <c r="AF39" s="3">
        <v>38</v>
      </c>
      <c r="AG39" s="4">
        <v>3.8</v>
      </c>
      <c r="AH39" s="4">
        <v>1.0329999999999999</v>
      </c>
      <c r="AI39" s="3">
        <v>10</v>
      </c>
      <c r="AJ39" s="4"/>
      <c r="AK39" s="4"/>
      <c r="AL39" s="14"/>
      <c r="BO39" s="3" t="str">
        <f t="shared" si="0"/>
        <v>N&lt;5</v>
      </c>
      <c r="BP39" s="3" t="str">
        <f t="shared" si="2"/>
        <v>N&lt;5</v>
      </c>
      <c r="BQ39" s="3" t="str">
        <f t="shared" si="3"/>
        <v>N&lt;5</v>
      </c>
      <c r="BR39" s="3" t="str">
        <f t="shared" si="4"/>
        <v>N&lt;5</v>
      </c>
      <c r="BS39" s="3" t="str">
        <f t="shared" si="5"/>
        <v>N&lt;5
N&lt;5</v>
      </c>
      <c r="BT39" s="3">
        <f t="shared" si="1"/>
        <v>-4.5977011494252915E-2</v>
      </c>
      <c r="BU39" s="3" t="str">
        <f t="shared" si="6"/>
        <v/>
      </c>
      <c r="BV39" s="3">
        <f t="shared" si="7"/>
        <v>4.5977011494252915E-2</v>
      </c>
      <c r="BW39" s="3" t="str">
        <f t="shared" si="8"/>
        <v/>
      </c>
      <c r="BX39" s="3" t="str">
        <f t="shared" si="9"/>
        <v xml:space="preserve">
</v>
      </c>
      <c r="BY39" s="3" t="e">
        <f t="shared" si="10"/>
        <v>#DIV/0!</v>
      </c>
      <c r="BZ39" s="3" t="e">
        <f t="shared" si="11"/>
        <v>#DIV/0!</v>
      </c>
      <c r="CA39" s="3" t="e">
        <f t="shared" si="12"/>
        <v>#DIV/0!</v>
      </c>
      <c r="CB39" s="3" t="e">
        <f t="shared" si="13"/>
        <v>#DIV/0!</v>
      </c>
      <c r="CC39" s="3" t="str">
        <f t="shared" si="14"/>
        <v/>
      </c>
      <c r="CD39" s="3">
        <f t="shared" si="15"/>
        <v>-0.24312896405919662</v>
      </c>
      <c r="CE39" s="3" t="str">
        <f t="shared" si="16"/>
        <v>men</v>
      </c>
      <c r="CF39" s="3">
        <f t="shared" si="17"/>
        <v>0.24312896405919662</v>
      </c>
      <c r="CG39" s="3" t="str">
        <f t="shared" si="18"/>
        <v>small</v>
      </c>
      <c r="CH39" s="3" t="str">
        <f t="shared" si="19"/>
        <v>men
small</v>
      </c>
      <c r="CI39" s="3">
        <f t="shared" si="20"/>
        <v>-0.19507186858316217</v>
      </c>
      <c r="CJ39" s="3" t="str">
        <f t="shared" si="21"/>
        <v>white</v>
      </c>
      <c r="CK39" s="3">
        <f t="shared" si="22"/>
        <v>0.19507186858316217</v>
      </c>
      <c r="CL39" s="3" t="str">
        <f t="shared" si="23"/>
        <v>small</v>
      </c>
      <c r="CM39" s="3" t="str">
        <f t="shared" si="24"/>
        <v>white
small</v>
      </c>
      <c r="CN39" s="3" t="e">
        <f t="shared" si="25"/>
        <v>#DIV/0!</v>
      </c>
      <c r="CO39" s="3" t="e">
        <f t="shared" si="26"/>
        <v>#DIV/0!</v>
      </c>
      <c r="CP39" s="3" t="e">
        <f t="shared" si="27"/>
        <v>#DIV/0!</v>
      </c>
      <c r="CQ39" s="3" t="e">
        <f t="shared" si="28"/>
        <v>#DIV/0!</v>
      </c>
      <c r="CR39" s="3" t="str">
        <f t="shared" si="29"/>
        <v/>
      </c>
      <c r="CS39" s="3" t="e">
        <f t="shared" si="30"/>
        <v>#DIV/0!</v>
      </c>
      <c r="CT39" s="3" t="e">
        <f t="shared" si="31"/>
        <v>#DIV/0!</v>
      </c>
      <c r="CU39" s="3" t="e">
        <f t="shared" si="32"/>
        <v>#DIV/0!</v>
      </c>
      <c r="CV39" s="3" t="e">
        <f t="shared" si="33"/>
        <v>#DIV/0!</v>
      </c>
      <c r="CW39" s="3" t="str">
        <f t="shared" si="34"/>
        <v/>
      </c>
      <c r="CX39" s="3" t="str">
        <f t="shared" si="35"/>
        <v>N&lt;5</v>
      </c>
      <c r="CY39" s="3" t="str">
        <f t="shared" si="36"/>
        <v>N&lt;5</v>
      </c>
      <c r="CZ39" s="3" t="str">
        <f t="shared" si="37"/>
        <v>N&lt;5</v>
      </c>
      <c r="DA39" s="3" t="str">
        <f t="shared" si="38"/>
        <v>N&lt;5</v>
      </c>
      <c r="DB39" s="3" t="str">
        <f t="shared" si="39"/>
        <v>N&lt;5
N&lt;5</v>
      </c>
      <c r="DC39" s="3" t="e">
        <f t="shared" si="40"/>
        <v>#DIV/0!</v>
      </c>
      <c r="DD39" s="3" t="e">
        <f t="shared" si="41"/>
        <v>#DIV/0!</v>
      </c>
      <c r="DE39" s="3" t="e">
        <f t="shared" si="42"/>
        <v>#DIV/0!</v>
      </c>
      <c r="DF39" s="3" t="e">
        <f t="shared" si="43"/>
        <v>#DIV/0!</v>
      </c>
      <c r="DG39" s="3" t="str">
        <f t="shared" si="44"/>
        <v/>
      </c>
      <c r="DH39" s="3" t="e">
        <f t="shared" si="45"/>
        <v>#DIV/0!</v>
      </c>
      <c r="DI39" s="3" t="e">
        <f t="shared" si="46"/>
        <v>#DIV/0!</v>
      </c>
      <c r="DJ39" s="3" t="e">
        <f t="shared" si="47"/>
        <v>#DIV/0!</v>
      </c>
      <c r="DK39" s="3" t="e">
        <f t="shared" si="48"/>
        <v>#DIV/0!</v>
      </c>
      <c r="DL39" s="3" t="str">
        <f t="shared" si="49"/>
        <v/>
      </c>
      <c r="DM39" s="3" t="e">
        <f t="shared" si="50"/>
        <v>#DIV/0!</v>
      </c>
      <c r="DN39" s="3" t="e">
        <f t="shared" si="51"/>
        <v>#DIV/0!</v>
      </c>
      <c r="DO39" s="3" t="e">
        <f t="shared" si="52"/>
        <v>#DIV/0!</v>
      </c>
      <c r="DP39" s="3" t="e">
        <f t="shared" si="53"/>
        <v>#DIV/0!</v>
      </c>
      <c r="DQ39" s="3" t="str">
        <f t="shared" si="54"/>
        <v/>
      </c>
      <c r="DR39" s="3" t="e">
        <f t="shared" si="55"/>
        <v>#DIV/0!</v>
      </c>
      <c r="DS39" s="3" t="e">
        <f t="shared" si="56"/>
        <v>#DIV/0!</v>
      </c>
      <c r="DT39" s="3" t="e">
        <f t="shared" si="57"/>
        <v>#DIV/0!</v>
      </c>
      <c r="DU39" s="3" t="e">
        <f t="shared" si="58"/>
        <v>#DIV/0!</v>
      </c>
      <c r="DV39" s="3" t="str">
        <f t="shared" si="59"/>
        <v/>
      </c>
      <c r="DW39" s="3" t="e">
        <f t="shared" si="60"/>
        <v>#DIV/0!</v>
      </c>
      <c r="DX39" s="3" t="e">
        <f t="shared" si="61"/>
        <v>#DIV/0!</v>
      </c>
      <c r="DY39" s="3" t="e">
        <f t="shared" si="62"/>
        <v>#DIV/0!</v>
      </c>
      <c r="DZ39" s="3" t="e">
        <f t="shared" si="63"/>
        <v>#DIV/0!</v>
      </c>
      <c r="EA39" s="3" t="str">
        <f t="shared" si="64"/>
        <v/>
      </c>
      <c r="EB39" s="3" t="e">
        <f t="shared" si="65"/>
        <v>#DIV/0!</v>
      </c>
      <c r="EC39" s="3" t="e">
        <f t="shared" si="66"/>
        <v>#DIV/0!</v>
      </c>
      <c r="ED39" s="3" t="e">
        <f t="shared" si="67"/>
        <v>#DIV/0!</v>
      </c>
      <c r="EE39" s="3" t="e">
        <f t="shared" si="68"/>
        <v>#DIV/0!</v>
      </c>
      <c r="EF39" s="3" t="str">
        <f t="shared" si="69"/>
        <v/>
      </c>
      <c r="EG39" s="3" t="e">
        <f t="shared" si="70"/>
        <v>#DIV/0!</v>
      </c>
      <c r="EH39" s="3" t="e">
        <f t="shared" si="71"/>
        <v>#DIV/0!</v>
      </c>
      <c r="EI39" s="3" t="e">
        <f t="shared" si="72"/>
        <v>#DIV/0!</v>
      </c>
      <c r="EJ39" s="3" t="e">
        <f t="shared" si="73"/>
        <v>#DIV/0!</v>
      </c>
      <c r="EK39" s="3" t="str">
        <f t="shared" si="74"/>
        <v/>
      </c>
    </row>
    <row r="40" spans="1:141" x14ac:dyDescent="0.35">
      <c r="A40" s="13" t="s">
        <v>93</v>
      </c>
      <c r="B40" s="13" t="s">
        <v>94</v>
      </c>
      <c r="C40" s="4">
        <v>3.45</v>
      </c>
      <c r="D40" s="4">
        <v>1.0109999999999999</v>
      </c>
      <c r="E40" s="3">
        <v>40</v>
      </c>
      <c r="F40" s="4">
        <v>3.38</v>
      </c>
      <c r="G40" s="4">
        <v>0.99199999999999999</v>
      </c>
      <c r="H40" s="3">
        <v>311</v>
      </c>
      <c r="I40" s="4">
        <v>3.21</v>
      </c>
      <c r="J40" s="4">
        <v>0.91800000000000004</v>
      </c>
      <c r="K40" s="3">
        <v>19</v>
      </c>
      <c r="L40" s="4" t="s">
        <v>30</v>
      </c>
      <c r="M40" s="4" t="s">
        <v>30</v>
      </c>
      <c r="N40" s="3" t="s">
        <v>30</v>
      </c>
      <c r="O40" s="4">
        <v>3.71</v>
      </c>
      <c r="P40" s="4">
        <v>1.0469999999999999</v>
      </c>
      <c r="Q40" s="3">
        <v>17</v>
      </c>
      <c r="R40" s="4">
        <v>2.8</v>
      </c>
      <c r="S40" s="4">
        <v>1.304</v>
      </c>
      <c r="T40" s="3">
        <v>5</v>
      </c>
      <c r="U40" s="3">
        <v>3.42</v>
      </c>
      <c r="V40" s="3">
        <v>0.66900000000000004</v>
      </c>
      <c r="W40" s="3">
        <v>12</v>
      </c>
      <c r="X40" s="4">
        <v>3.19</v>
      </c>
      <c r="Y40" s="4">
        <v>0.91100000000000003</v>
      </c>
      <c r="Z40" s="3">
        <v>16</v>
      </c>
      <c r="AA40" s="4">
        <v>3.64</v>
      </c>
      <c r="AB40" s="4">
        <v>1.093</v>
      </c>
      <c r="AC40" s="3">
        <v>22</v>
      </c>
      <c r="AD40" s="4">
        <v>3.45</v>
      </c>
      <c r="AE40" s="4">
        <v>1.0029999999999999</v>
      </c>
      <c r="AF40" s="3">
        <v>33</v>
      </c>
      <c r="AG40" s="4">
        <v>3.43</v>
      </c>
      <c r="AH40" s="4">
        <v>1.1339999999999999</v>
      </c>
      <c r="AI40" s="3">
        <v>7</v>
      </c>
      <c r="AJ40" s="4"/>
      <c r="AK40" s="4"/>
      <c r="AL40" s="14"/>
      <c r="BO40" s="3" t="str">
        <f t="shared" si="0"/>
        <v>N&lt;5</v>
      </c>
      <c r="BP40" s="3" t="str">
        <f t="shared" si="2"/>
        <v>N&lt;5</v>
      </c>
      <c r="BQ40" s="3" t="str">
        <f t="shared" si="3"/>
        <v>N&lt;5</v>
      </c>
      <c r="BR40" s="3" t="str">
        <f t="shared" si="4"/>
        <v>N&lt;5</v>
      </c>
      <c r="BS40" s="3" t="str">
        <f t="shared" si="5"/>
        <v>N&lt;5
N&lt;5</v>
      </c>
      <c r="BT40" s="3">
        <f t="shared" si="1"/>
        <v>-0.54466230936819171</v>
      </c>
      <c r="BU40" s="3" t="str">
        <f t="shared" si="6"/>
        <v>tenured</v>
      </c>
      <c r="BV40" s="3">
        <f t="shared" si="7"/>
        <v>0.54466230936819171</v>
      </c>
      <c r="BW40" s="3" t="str">
        <f t="shared" si="8"/>
        <v>large</v>
      </c>
      <c r="BX40" s="3" t="str">
        <f t="shared" si="9"/>
        <v>tenured
large</v>
      </c>
      <c r="BY40" s="3" t="e">
        <f t="shared" si="10"/>
        <v>#DIV/0!</v>
      </c>
      <c r="BZ40" s="3" t="e">
        <f t="shared" si="11"/>
        <v>#DIV/0!</v>
      </c>
      <c r="CA40" s="3" t="e">
        <f t="shared" si="12"/>
        <v>#DIV/0!</v>
      </c>
      <c r="CB40" s="3" t="e">
        <f t="shared" si="13"/>
        <v>#DIV/0!</v>
      </c>
      <c r="CC40" s="3" t="str">
        <f t="shared" si="14"/>
        <v/>
      </c>
      <c r="CD40" s="3">
        <f t="shared" si="15"/>
        <v>-0.4939626783754118</v>
      </c>
      <c r="CE40" s="3" t="str">
        <f t="shared" si="16"/>
        <v>men</v>
      </c>
      <c r="CF40" s="3">
        <f t="shared" si="17"/>
        <v>0.4939626783754118</v>
      </c>
      <c r="CG40" s="3" t="str">
        <f t="shared" si="18"/>
        <v>moderate</v>
      </c>
      <c r="CH40" s="3" t="str">
        <f t="shared" si="19"/>
        <v>men
moderate</v>
      </c>
      <c r="CI40" s="3">
        <f t="shared" si="20"/>
        <v>1.9940179461615175E-2</v>
      </c>
      <c r="CJ40" s="3" t="str">
        <f t="shared" si="21"/>
        <v/>
      </c>
      <c r="CK40" s="3">
        <f t="shared" si="22"/>
        <v>1.9940179461615175E-2</v>
      </c>
      <c r="CL40" s="3" t="str">
        <f t="shared" si="23"/>
        <v/>
      </c>
      <c r="CM40" s="3" t="str">
        <f t="shared" si="24"/>
        <v xml:space="preserve">
</v>
      </c>
      <c r="CN40" s="3" t="e">
        <f t="shared" si="25"/>
        <v>#DIV/0!</v>
      </c>
      <c r="CO40" s="3" t="e">
        <f t="shared" si="26"/>
        <v>#DIV/0!</v>
      </c>
      <c r="CP40" s="3" t="e">
        <f t="shared" si="27"/>
        <v>#DIV/0!</v>
      </c>
      <c r="CQ40" s="3" t="e">
        <f t="shared" si="28"/>
        <v>#DIV/0!</v>
      </c>
      <c r="CR40" s="3" t="str">
        <f t="shared" si="29"/>
        <v/>
      </c>
      <c r="CS40" s="3" t="e">
        <f t="shared" si="30"/>
        <v>#DIV/0!</v>
      </c>
      <c r="CT40" s="3" t="e">
        <f t="shared" si="31"/>
        <v>#DIV/0!</v>
      </c>
      <c r="CU40" s="3" t="e">
        <f t="shared" si="32"/>
        <v>#DIV/0!</v>
      </c>
      <c r="CV40" s="3" t="e">
        <f t="shared" si="33"/>
        <v>#DIV/0!</v>
      </c>
      <c r="CW40" s="3" t="str">
        <f t="shared" si="34"/>
        <v/>
      </c>
      <c r="CX40" s="3" t="str">
        <f t="shared" si="35"/>
        <v>N&lt;5</v>
      </c>
      <c r="CY40" s="3" t="str">
        <f t="shared" si="36"/>
        <v>N&lt;5</v>
      </c>
      <c r="CZ40" s="3" t="str">
        <f t="shared" si="37"/>
        <v>N&lt;5</v>
      </c>
      <c r="DA40" s="3" t="str">
        <f t="shared" si="38"/>
        <v>N&lt;5</v>
      </c>
      <c r="DB40" s="3" t="str">
        <f t="shared" si="39"/>
        <v>N&lt;5
N&lt;5</v>
      </c>
      <c r="DC40" s="3" t="e">
        <f t="shared" si="40"/>
        <v>#DIV/0!</v>
      </c>
      <c r="DD40" s="3" t="e">
        <f t="shared" si="41"/>
        <v>#DIV/0!</v>
      </c>
      <c r="DE40" s="3" t="e">
        <f t="shared" si="42"/>
        <v>#DIV/0!</v>
      </c>
      <c r="DF40" s="3" t="e">
        <f t="shared" si="43"/>
        <v>#DIV/0!</v>
      </c>
      <c r="DG40" s="3" t="str">
        <f t="shared" si="44"/>
        <v/>
      </c>
      <c r="DH40" s="3" t="e">
        <f t="shared" si="45"/>
        <v>#DIV/0!</v>
      </c>
      <c r="DI40" s="3" t="e">
        <f t="shared" si="46"/>
        <v>#DIV/0!</v>
      </c>
      <c r="DJ40" s="3" t="e">
        <f t="shared" si="47"/>
        <v>#DIV/0!</v>
      </c>
      <c r="DK40" s="3" t="e">
        <f t="shared" si="48"/>
        <v>#DIV/0!</v>
      </c>
      <c r="DL40" s="3" t="str">
        <f t="shared" si="49"/>
        <v/>
      </c>
      <c r="DM40" s="3" t="e">
        <f t="shared" si="50"/>
        <v>#DIV/0!</v>
      </c>
      <c r="DN40" s="3" t="e">
        <f t="shared" si="51"/>
        <v>#DIV/0!</v>
      </c>
      <c r="DO40" s="3" t="e">
        <f t="shared" si="52"/>
        <v>#DIV/0!</v>
      </c>
      <c r="DP40" s="3" t="e">
        <f t="shared" si="53"/>
        <v>#DIV/0!</v>
      </c>
      <c r="DQ40" s="3" t="str">
        <f t="shared" si="54"/>
        <v/>
      </c>
      <c r="DR40" s="3" t="e">
        <f t="shared" si="55"/>
        <v>#DIV/0!</v>
      </c>
      <c r="DS40" s="3" t="e">
        <f t="shared" si="56"/>
        <v>#DIV/0!</v>
      </c>
      <c r="DT40" s="3" t="e">
        <f t="shared" si="57"/>
        <v>#DIV/0!</v>
      </c>
      <c r="DU40" s="3" t="e">
        <f t="shared" si="58"/>
        <v>#DIV/0!</v>
      </c>
      <c r="DV40" s="3" t="str">
        <f t="shared" si="59"/>
        <v/>
      </c>
      <c r="DW40" s="3" t="e">
        <f t="shared" si="60"/>
        <v>#DIV/0!</v>
      </c>
      <c r="DX40" s="3" t="e">
        <f t="shared" si="61"/>
        <v>#DIV/0!</v>
      </c>
      <c r="DY40" s="3" t="e">
        <f t="shared" si="62"/>
        <v>#DIV/0!</v>
      </c>
      <c r="DZ40" s="3" t="e">
        <f t="shared" si="63"/>
        <v>#DIV/0!</v>
      </c>
      <c r="EA40" s="3" t="str">
        <f t="shared" si="64"/>
        <v/>
      </c>
      <c r="EB40" s="3" t="e">
        <f t="shared" si="65"/>
        <v>#DIV/0!</v>
      </c>
      <c r="EC40" s="3" t="e">
        <f t="shared" si="66"/>
        <v>#DIV/0!</v>
      </c>
      <c r="ED40" s="3" t="e">
        <f t="shared" si="67"/>
        <v>#DIV/0!</v>
      </c>
      <c r="EE40" s="3" t="e">
        <f t="shared" si="68"/>
        <v>#DIV/0!</v>
      </c>
      <c r="EF40" s="3" t="str">
        <f t="shared" si="69"/>
        <v/>
      </c>
      <c r="EG40" s="3" t="e">
        <f t="shared" si="70"/>
        <v>#DIV/0!</v>
      </c>
      <c r="EH40" s="3" t="e">
        <f t="shared" si="71"/>
        <v>#DIV/0!</v>
      </c>
      <c r="EI40" s="3" t="e">
        <f t="shared" si="72"/>
        <v>#DIV/0!</v>
      </c>
      <c r="EJ40" s="3" t="e">
        <f t="shared" si="73"/>
        <v>#DIV/0!</v>
      </c>
      <c r="EK40" s="3" t="str">
        <f t="shared" si="74"/>
        <v/>
      </c>
    </row>
    <row r="41" spans="1:141" x14ac:dyDescent="0.35">
      <c r="A41" s="13" t="s">
        <v>95</v>
      </c>
      <c r="B41" s="13" t="s">
        <v>96</v>
      </c>
      <c r="C41" s="4">
        <v>3.32</v>
      </c>
      <c r="D41" s="4">
        <v>1.0349999999999999</v>
      </c>
      <c r="E41" s="3">
        <v>41</v>
      </c>
      <c r="F41" s="4">
        <v>3.36</v>
      </c>
      <c r="G41" s="4">
        <v>1.012</v>
      </c>
      <c r="H41" s="3">
        <v>316</v>
      </c>
      <c r="I41" s="4">
        <v>3.11</v>
      </c>
      <c r="J41" s="4">
        <v>0.93700000000000006</v>
      </c>
      <c r="K41" s="3">
        <v>19</v>
      </c>
      <c r="L41" s="4" t="s">
        <v>30</v>
      </c>
      <c r="M41" s="4" t="s">
        <v>30</v>
      </c>
      <c r="N41" s="3" t="s">
        <v>30</v>
      </c>
      <c r="O41" s="4">
        <v>3.5</v>
      </c>
      <c r="P41" s="4">
        <v>1.0980000000000001</v>
      </c>
      <c r="Q41" s="3">
        <v>18</v>
      </c>
      <c r="R41" s="4">
        <v>3.2</v>
      </c>
      <c r="S41" s="4">
        <v>1.304</v>
      </c>
      <c r="T41" s="3">
        <v>5</v>
      </c>
      <c r="U41" s="3">
        <v>3.08</v>
      </c>
      <c r="V41" s="3">
        <v>0.79300000000000004</v>
      </c>
      <c r="W41" s="3">
        <v>12</v>
      </c>
      <c r="X41" s="4">
        <v>3.06</v>
      </c>
      <c r="Y41" s="4">
        <v>0.92900000000000005</v>
      </c>
      <c r="Z41" s="3">
        <v>16</v>
      </c>
      <c r="AA41" s="4">
        <v>3.52</v>
      </c>
      <c r="AB41" s="4">
        <v>1.123</v>
      </c>
      <c r="AC41" s="3">
        <v>23</v>
      </c>
      <c r="AD41" s="4">
        <v>3.45</v>
      </c>
      <c r="AE41" s="4">
        <v>1.0029999999999999</v>
      </c>
      <c r="AF41" s="3">
        <v>33</v>
      </c>
      <c r="AG41" s="4">
        <v>2.75</v>
      </c>
      <c r="AH41" s="4">
        <v>1.0349999999999999</v>
      </c>
      <c r="AI41" s="3">
        <v>8</v>
      </c>
      <c r="AJ41" s="4"/>
      <c r="AK41" s="4"/>
      <c r="AL41" s="14"/>
      <c r="BO41" s="3" t="str">
        <f t="shared" si="0"/>
        <v>N&lt;5</v>
      </c>
      <c r="BP41" s="3" t="str">
        <f t="shared" si="2"/>
        <v>N&lt;5</v>
      </c>
      <c r="BQ41" s="3" t="str">
        <f t="shared" si="3"/>
        <v>N&lt;5</v>
      </c>
      <c r="BR41" s="3" t="str">
        <f t="shared" si="4"/>
        <v>N&lt;5</v>
      </c>
      <c r="BS41" s="3" t="str">
        <f t="shared" si="5"/>
        <v>N&lt;5
N&lt;5</v>
      </c>
      <c r="BT41" s="3">
        <f t="shared" si="1"/>
        <v>-0.41622198505869806</v>
      </c>
      <c r="BU41" s="3" t="str">
        <f t="shared" si="6"/>
        <v>tenured</v>
      </c>
      <c r="BV41" s="3">
        <f t="shared" si="7"/>
        <v>0.41622198505869806</v>
      </c>
      <c r="BW41" s="3" t="str">
        <f t="shared" si="8"/>
        <v>moderate</v>
      </c>
      <c r="BX41" s="3" t="str">
        <f t="shared" si="9"/>
        <v>tenured
moderate</v>
      </c>
      <c r="BY41" s="3" t="e">
        <f t="shared" si="10"/>
        <v>#DIV/0!</v>
      </c>
      <c r="BZ41" s="3" t="e">
        <f t="shared" si="11"/>
        <v>#DIV/0!</v>
      </c>
      <c r="CA41" s="3" t="e">
        <f t="shared" si="12"/>
        <v>#DIV/0!</v>
      </c>
      <c r="CB41" s="3" t="e">
        <f t="shared" si="13"/>
        <v>#DIV/0!</v>
      </c>
      <c r="CC41" s="3" t="str">
        <f t="shared" si="14"/>
        <v/>
      </c>
      <c r="CD41" s="3">
        <f t="shared" si="15"/>
        <v>-0.49515608180839604</v>
      </c>
      <c r="CE41" s="3" t="str">
        <f t="shared" si="16"/>
        <v>men</v>
      </c>
      <c r="CF41" s="3">
        <f t="shared" si="17"/>
        <v>0.49515608180839604</v>
      </c>
      <c r="CG41" s="3" t="str">
        <f t="shared" si="18"/>
        <v>moderate</v>
      </c>
      <c r="CH41" s="3" t="str">
        <f t="shared" si="19"/>
        <v>men
moderate</v>
      </c>
      <c r="CI41" s="3">
        <f t="shared" si="20"/>
        <v>0.69790628115653064</v>
      </c>
      <c r="CJ41" s="3" t="str">
        <f t="shared" si="21"/>
        <v>foc</v>
      </c>
      <c r="CK41" s="3">
        <f t="shared" si="22"/>
        <v>0.69790628115653064</v>
      </c>
      <c r="CL41" s="3" t="str">
        <f t="shared" si="23"/>
        <v>large</v>
      </c>
      <c r="CM41" s="3" t="str">
        <f t="shared" si="24"/>
        <v>foc
large</v>
      </c>
      <c r="CN41" s="3" t="e">
        <f t="shared" si="25"/>
        <v>#DIV/0!</v>
      </c>
      <c r="CO41" s="3" t="e">
        <f t="shared" si="26"/>
        <v>#DIV/0!</v>
      </c>
      <c r="CP41" s="3" t="e">
        <f t="shared" si="27"/>
        <v>#DIV/0!</v>
      </c>
      <c r="CQ41" s="3" t="e">
        <f t="shared" si="28"/>
        <v>#DIV/0!</v>
      </c>
      <c r="CR41" s="3" t="str">
        <f t="shared" si="29"/>
        <v/>
      </c>
      <c r="CS41" s="3" t="e">
        <f t="shared" si="30"/>
        <v>#DIV/0!</v>
      </c>
      <c r="CT41" s="3" t="e">
        <f t="shared" si="31"/>
        <v>#DIV/0!</v>
      </c>
      <c r="CU41" s="3" t="e">
        <f t="shared" si="32"/>
        <v>#DIV/0!</v>
      </c>
      <c r="CV41" s="3" t="e">
        <f t="shared" si="33"/>
        <v>#DIV/0!</v>
      </c>
      <c r="CW41" s="3" t="str">
        <f t="shared" si="34"/>
        <v/>
      </c>
      <c r="CX41" s="3" t="str">
        <f t="shared" si="35"/>
        <v>N&lt;5</v>
      </c>
      <c r="CY41" s="3" t="str">
        <f t="shared" si="36"/>
        <v>N&lt;5</v>
      </c>
      <c r="CZ41" s="3" t="str">
        <f t="shared" si="37"/>
        <v>N&lt;5</v>
      </c>
      <c r="DA41" s="3" t="str">
        <f t="shared" si="38"/>
        <v>N&lt;5</v>
      </c>
      <c r="DB41" s="3" t="str">
        <f t="shared" si="39"/>
        <v>N&lt;5
N&lt;5</v>
      </c>
      <c r="DC41" s="3" t="e">
        <f t="shared" si="40"/>
        <v>#DIV/0!</v>
      </c>
      <c r="DD41" s="3" t="e">
        <f t="shared" si="41"/>
        <v>#DIV/0!</v>
      </c>
      <c r="DE41" s="3" t="e">
        <f t="shared" si="42"/>
        <v>#DIV/0!</v>
      </c>
      <c r="DF41" s="3" t="e">
        <f t="shared" si="43"/>
        <v>#DIV/0!</v>
      </c>
      <c r="DG41" s="3" t="str">
        <f t="shared" si="44"/>
        <v/>
      </c>
      <c r="DH41" s="3" t="e">
        <f t="shared" si="45"/>
        <v>#DIV/0!</v>
      </c>
      <c r="DI41" s="3" t="e">
        <f t="shared" si="46"/>
        <v>#DIV/0!</v>
      </c>
      <c r="DJ41" s="3" t="e">
        <f t="shared" si="47"/>
        <v>#DIV/0!</v>
      </c>
      <c r="DK41" s="3" t="e">
        <f t="shared" si="48"/>
        <v>#DIV/0!</v>
      </c>
      <c r="DL41" s="3" t="str">
        <f t="shared" si="49"/>
        <v/>
      </c>
      <c r="DM41" s="3" t="e">
        <f t="shared" si="50"/>
        <v>#DIV/0!</v>
      </c>
      <c r="DN41" s="3" t="e">
        <f t="shared" si="51"/>
        <v>#DIV/0!</v>
      </c>
      <c r="DO41" s="3" t="e">
        <f t="shared" si="52"/>
        <v>#DIV/0!</v>
      </c>
      <c r="DP41" s="3" t="e">
        <f t="shared" si="53"/>
        <v>#DIV/0!</v>
      </c>
      <c r="DQ41" s="3" t="str">
        <f t="shared" si="54"/>
        <v/>
      </c>
      <c r="DR41" s="3" t="e">
        <f t="shared" si="55"/>
        <v>#DIV/0!</v>
      </c>
      <c r="DS41" s="3" t="e">
        <f t="shared" si="56"/>
        <v>#DIV/0!</v>
      </c>
      <c r="DT41" s="3" t="e">
        <f t="shared" si="57"/>
        <v>#DIV/0!</v>
      </c>
      <c r="DU41" s="3" t="e">
        <f t="shared" si="58"/>
        <v>#DIV/0!</v>
      </c>
      <c r="DV41" s="3" t="str">
        <f t="shared" si="59"/>
        <v/>
      </c>
      <c r="DW41" s="3" t="e">
        <f t="shared" si="60"/>
        <v>#DIV/0!</v>
      </c>
      <c r="DX41" s="3" t="e">
        <f t="shared" si="61"/>
        <v>#DIV/0!</v>
      </c>
      <c r="DY41" s="3" t="e">
        <f t="shared" si="62"/>
        <v>#DIV/0!</v>
      </c>
      <c r="DZ41" s="3" t="e">
        <f t="shared" si="63"/>
        <v>#DIV/0!</v>
      </c>
      <c r="EA41" s="3" t="str">
        <f t="shared" si="64"/>
        <v/>
      </c>
      <c r="EB41" s="3" t="e">
        <f t="shared" si="65"/>
        <v>#DIV/0!</v>
      </c>
      <c r="EC41" s="3" t="e">
        <f t="shared" si="66"/>
        <v>#DIV/0!</v>
      </c>
      <c r="ED41" s="3" t="e">
        <f t="shared" si="67"/>
        <v>#DIV/0!</v>
      </c>
      <c r="EE41" s="3" t="e">
        <f t="shared" si="68"/>
        <v>#DIV/0!</v>
      </c>
      <c r="EF41" s="3" t="str">
        <f t="shared" si="69"/>
        <v/>
      </c>
      <c r="EG41" s="3" t="e">
        <f t="shared" si="70"/>
        <v>#DIV/0!</v>
      </c>
      <c r="EH41" s="3" t="e">
        <f t="shared" si="71"/>
        <v>#DIV/0!</v>
      </c>
      <c r="EI41" s="3" t="e">
        <f t="shared" si="72"/>
        <v>#DIV/0!</v>
      </c>
      <c r="EJ41" s="3" t="e">
        <f t="shared" si="73"/>
        <v>#DIV/0!</v>
      </c>
      <c r="EK41" s="3" t="str">
        <f t="shared" si="74"/>
        <v/>
      </c>
    </row>
    <row r="42" spans="1:141" x14ac:dyDescent="0.35">
      <c r="A42" s="13" t="s">
        <v>97</v>
      </c>
      <c r="B42" s="13" t="s">
        <v>98</v>
      </c>
      <c r="C42" s="4">
        <v>3.25</v>
      </c>
      <c r="D42" s="4">
        <v>0.90600000000000003</v>
      </c>
      <c r="E42" s="3">
        <v>36</v>
      </c>
      <c r="F42" s="4">
        <v>3.29</v>
      </c>
      <c r="G42" s="4">
        <v>0.92500000000000004</v>
      </c>
      <c r="H42" s="3">
        <v>295</v>
      </c>
      <c r="I42" s="4">
        <v>2.89</v>
      </c>
      <c r="J42" s="4">
        <v>0.96299999999999997</v>
      </c>
      <c r="K42" s="3">
        <v>18</v>
      </c>
      <c r="L42" s="4" t="s">
        <v>30</v>
      </c>
      <c r="M42" s="4" t="s">
        <v>30</v>
      </c>
      <c r="N42" s="3" t="s">
        <v>30</v>
      </c>
      <c r="O42" s="4">
        <v>3.71</v>
      </c>
      <c r="P42" s="4">
        <v>0.61099999999999999</v>
      </c>
      <c r="Q42" s="3">
        <v>14</v>
      </c>
      <c r="R42" s="4" t="s">
        <v>30</v>
      </c>
      <c r="S42" s="4" t="s">
        <v>30</v>
      </c>
      <c r="T42" s="3" t="s">
        <v>30</v>
      </c>
      <c r="U42" s="3">
        <v>2.85</v>
      </c>
      <c r="V42" s="3">
        <v>0.89900000000000002</v>
      </c>
      <c r="W42" s="3">
        <v>13</v>
      </c>
      <c r="X42" s="4">
        <v>3.19</v>
      </c>
      <c r="Y42" s="4">
        <v>1.0469999999999999</v>
      </c>
      <c r="Z42" s="3">
        <v>16</v>
      </c>
      <c r="AA42" s="4">
        <v>3.22</v>
      </c>
      <c r="AB42" s="4">
        <v>0.80800000000000005</v>
      </c>
      <c r="AC42" s="3">
        <v>18</v>
      </c>
      <c r="AD42" s="4">
        <v>3.18</v>
      </c>
      <c r="AE42" s="4">
        <v>0.94499999999999995</v>
      </c>
      <c r="AF42" s="3">
        <v>28</v>
      </c>
      <c r="AG42" s="4">
        <v>3.5</v>
      </c>
      <c r="AH42" s="4">
        <v>0.75600000000000001</v>
      </c>
      <c r="AI42" s="3">
        <v>8</v>
      </c>
      <c r="AJ42" s="3">
        <v>3.64</v>
      </c>
      <c r="AK42" s="3">
        <v>1.05</v>
      </c>
      <c r="AL42" s="3">
        <v>47</v>
      </c>
      <c r="AM42" s="3">
        <v>3.69</v>
      </c>
      <c r="AN42" s="3">
        <v>1.1599999999999999</v>
      </c>
      <c r="AO42" s="3">
        <v>26</v>
      </c>
      <c r="AP42" s="3">
        <v>3.8</v>
      </c>
      <c r="AQ42" s="3">
        <v>0.45</v>
      </c>
      <c r="AR42" s="3">
        <v>5</v>
      </c>
      <c r="AS42" s="3">
        <v>3.5</v>
      </c>
      <c r="AT42" s="3">
        <v>1.03</v>
      </c>
      <c r="AU42" s="3">
        <v>16</v>
      </c>
      <c r="AV42" s="3">
        <v>4.4400000000000004</v>
      </c>
      <c r="AW42" s="3">
        <v>0.73</v>
      </c>
      <c r="AX42" s="3">
        <v>9</v>
      </c>
      <c r="AY42" s="3">
        <v>3.38</v>
      </c>
      <c r="AZ42" s="3">
        <v>1.1200000000000001</v>
      </c>
      <c r="BA42" s="3">
        <v>13</v>
      </c>
      <c r="BB42" s="3">
        <v>3.62</v>
      </c>
      <c r="BC42" s="3">
        <v>1.24</v>
      </c>
      <c r="BD42" s="3">
        <v>26</v>
      </c>
      <c r="BE42" s="3">
        <v>3.67</v>
      </c>
      <c r="BF42" s="3">
        <v>0.8</v>
      </c>
      <c r="BG42" s="3">
        <v>21</v>
      </c>
      <c r="BH42" s="3">
        <v>3.62</v>
      </c>
      <c r="BI42" s="3">
        <v>1.04</v>
      </c>
      <c r="BJ42" s="3">
        <v>37</v>
      </c>
      <c r="BK42" s="3">
        <v>3.7</v>
      </c>
      <c r="BL42" s="3">
        <v>1.1599999999999999</v>
      </c>
      <c r="BM42" s="3">
        <v>10</v>
      </c>
      <c r="BO42" s="3" t="str">
        <f t="shared" si="0"/>
        <v>N&lt;5</v>
      </c>
      <c r="BP42" s="3" t="str">
        <f t="shared" si="2"/>
        <v>N&lt;5</v>
      </c>
      <c r="BQ42" s="3" t="str">
        <f t="shared" si="3"/>
        <v>N&lt;5</v>
      </c>
      <c r="BR42" s="3" t="str">
        <f t="shared" si="4"/>
        <v>N&lt;5</v>
      </c>
      <c r="BS42" s="3" t="str">
        <f t="shared" si="5"/>
        <v>N&lt;5
N&lt;5</v>
      </c>
      <c r="BT42" s="3">
        <f t="shared" si="1"/>
        <v>-0.85150571131879527</v>
      </c>
      <c r="BU42" s="3" t="str">
        <f t="shared" si="6"/>
        <v>tenured</v>
      </c>
      <c r="BV42" s="3">
        <f t="shared" si="7"/>
        <v>0.85150571131879527</v>
      </c>
      <c r="BW42" s="3" t="str">
        <f t="shared" si="8"/>
        <v>large</v>
      </c>
      <c r="BX42" s="3" t="str">
        <f t="shared" si="9"/>
        <v>tenured
large</v>
      </c>
      <c r="BY42" s="3">
        <f t="shared" si="10"/>
        <v>1.4520547945205486</v>
      </c>
      <c r="BZ42" s="3" t="str">
        <f t="shared" si="11"/>
        <v>assoc</v>
      </c>
      <c r="CA42" s="3">
        <f t="shared" si="12"/>
        <v>1.4520547945205486</v>
      </c>
      <c r="CB42" s="3" t="str">
        <f t="shared" si="13"/>
        <v>large</v>
      </c>
      <c r="CC42" s="3" t="str">
        <f t="shared" si="14"/>
        <v>assoc
large</v>
      </c>
      <c r="CD42" s="3">
        <f t="shared" si="15"/>
        <v>-2.8653295128940069E-2</v>
      </c>
      <c r="CE42" s="3" t="str">
        <f t="shared" si="16"/>
        <v/>
      </c>
      <c r="CF42" s="3">
        <f t="shared" si="17"/>
        <v>2.8653295128940069E-2</v>
      </c>
      <c r="CG42" s="3" t="str">
        <f t="shared" si="18"/>
        <v/>
      </c>
      <c r="CH42" s="3" t="str">
        <f t="shared" si="19"/>
        <v xml:space="preserve">
</v>
      </c>
      <c r="CI42" s="3">
        <f t="shared" si="20"/>
        <v>-0.33862433862433849</v>
      </c>
      <c r="CJ42" s="3" t="str">
        <f t="shared" si="21"/>
        <v>white</v>
      </c>
      <c r="CK42" s="3">
        <f t="shared" si="22"/>
        <v>0.33862433862433849</v>
      </c>
      <c r="CL42" s="3" t="str">
        <f t="shared" si="23"/>
        <v>moderate</v>
      </c>
      <c r="CM42" s="3" t="str">
        <f t="shared" si="24"/>
        <v>white
moderate</v>
      </c>
      <c r="CN42" s="3">
        <f t="shared" si="25"/>
        <v>0.37142857142857155</v>
      </c>
      <c r="CO42" s="3" t="str">
        <f t="shared" si="26"/>
        <v>+</v>
      </c>
      <c r="CP42" s="3">
        <f t="shared" si="27"/>
        <v>0.37142857142857155</v>
      </c>
      <c r="CQ42" s="3" t="str">
        <f t="shared" si="28"/>
        <v>moderate</v>
      </c>
      <c r="CR42" s="3" t="str">
        <f t="shared" si="29"/>
        <v>+
moderate</v>
      </c>
      <c r="CS42" s="3">
        <f t="shared" si="30"/>
        <v>0.68965517241379304</v>
      </c>
      <c r="CT42" s="3" t="str">
        <f t="shared" si="31"/>
        <v>+</v>
      </c>
      <c r="CU42" s="3">
        <f t="shared" si="32"/>
        <v>0.68965517241379304</v>
      </c>
      <c r="CV42" s="3" t="str">
        <f t="shared" si="33"/>
        <v>large</v>
      </c>
      <c r="CW42" s="3" t="str">
        <f t="shared" si="34"/>
        <v>+
large</v>
      </c>
      <c r="CX42" s="3" t="str">
        <f t="shared" si="35"/>
        <v>N&lt;5</v>
      </c>
      <c r="CY42" s="3" t="str">
        <f t="shared" si="36"/>
        <v>N&lt;5</v>
      </c>
      <c r="CZ42" s="3" t="str">
        <f t="shared" si="37"/>
        <v>N&lt;5</v>
      </c>
      <c r="DA42" s="3" t="str">
        <f t="shared" si="38"/>
        <v>N&lt;5</v>
      </c>
      <c r="DB42" s="3" t="str">
        <f t="shared" si="39"/>
        <v>N&lt;5
N&lt;5</v>
      </c>
      <c r="DC42" s="3">
        <f t="shared" si="40"/>
        <v>-0.20388349514563103</v>
      </c>
      <c r="DD42" s="3" t="str">
        <f t="shared" si="41"/>
        <v>-</v>
      </c>
      <c r="DE42" s="3">
        <f t="shared" si="42"/>
        <v>0.20388349514563103</v>
      </c>
      <c r="DF42" s="3" t="str">
        <f t="shared" si="43"/>
        <v>small</v>
      </c>
      <c r="DG42" s="3" t="str">
        <f t="shared" si="44"/>
        <v>-
small</v>
      </c>
      <c r="DH42" s="3" t="str">
        <f t="shared" si="45"/>
        <v>N&lt;5</v>
      </c>
      <c r="DI42" s="3" t="str">
        <f t="shared" si="46"/>
        <v>N&lt;5</v>
      </c>
      <c r="DJ42" s="3" t="str">
        <f t="shared" si="47"/>
        <v>N&lt;5</v>
      </c>
      <c r="DK42" s="3" t="str">
        <f t="shared" si="48"/>
        <v>N&lt;5</v>
      </c>
      <c r="DL42" s="3" t="str">
        <f t="shared" si="49"/>
        <v>N&lt;5
N&lt;5</v>
      </c>
      <c r="DM42" s="3">
        <f t="shared" si="50"/>
        <v>0.47321428571428548</v>
      </c>
      <c r="DN42" s="3" t="str">
        <f t="shared" si="51"/>
        <v>+</v>
      </c>
      <c r="DO42" s="3">
        <f t="shared" si="52"/>
        <v>0.47321428571428548</v>
      </c>
      <c r="DP42" s="3" t="str">
        <f t="shared" si="53"/>
        <v>moderate</v>
      </c>
      <c r="DQ42" s="3" t="str">
        <f t="shared" si="54"/>
        <v>+
moderate</v>
      </c>
      <c r="DR42" s="3">
        <f t="shared" si="55"/>
        <v>0.34677419354838723</v>
      </c>
      <c r="DS42" s="3" t="str">
        <f t="shared" si="56"/>
        <v>+</v>
      </c>
      <c r="DT42" s="3">
        <f t="shared" si="57"/>
        <v>0.34677419354838723</v>
      </c>
      <c r="DU42" s="3" t="str">
        <f t="shared" si="58"/>
        <v>moderate</v>
      </c>
      <c r="DV42" s="3" t="str">
        <f t="shared" si="59"/>
        <v>+
moderate</v>
      </c>
      <c r="DW42" s="3">
        <f t="shared" si="60"/>
        <v>0.56249999999999967</v>
      </c>
      <c r="DX42" s="3" t="str">
        <f t="shared" si="61"/>
        <v>+</v>
      </c>
      <c r="DY42" s="3">
        <f t="shared" si="62"/>
        <v>0.56249999999999967</v>
      </c>
      <c r="DZ42" s="3" t="str">
        <f t="shared" si="63"/>
        <v>large</v>
      </c>
      <c r="EA42" s="3" t="str">
        <f t="shared" si="64"/>
        <v>+
large</v>
      </c>
      <c r="EB42" s="3">
        <f t="shared" si="65"/>
        <v>0.42307692307692302</v>
      </c>
      <c r="EC42" s="3" t="str">
        <f t="shared" si="66"/>
        <v>+</v>
      </c>
      <c r="ED42" s="3">
        <f t="shared" si="67"/>
        <v>0.42307692307692302</v>
      </c>
      <c r="EE42" s="3" t="str">
        <f t="shared" si="68"/>
        <v>moderate</v>
      </c>
      <c r="EF42" s="3" t="str">
        <f t="shared" si="69"/>
        <v>+
moderate</v>
      </c>
      <c r="EG42" s="3">
        <f t="shared" si="70"/>
        <v>0.17241379310344845</v>
      </c>
      <c r="EH42" s="3" t="str">
        <f t="shared" si="71"/>
        <v>+</v>
      </c>
      <c r="EI42" s="3">
        <f t="shared" si="72"/>
        <v>0.17241379310344845</v>
      </c>
      <c r="EJ42" s="3" t="str">
        <f t="shared" si="73"/>
        <v>small</v>
      </c>
      <c r="EK42" s="3" t="str">
        <f t="shared" si="74"/>
        <v>+
small</v>
      </c>
    </row>
    <row r="43" spans="1:141" x14ac:dyDescent="0.35">
      <c r="A43" s="13" t="s">
        <v>99</v>
      </c>
      <c r="B43" s="13" t="s">
        <v>100</v>
      </c>
      <c r="C43" s="4">
        <v>3.02</v>
      </c>
      <c r="D43" s="4">
        <v>1.0469999999999999</v>
      </c>
      <c r="E43" s="3">
        <v>42</v>
      </c>
      <c r="F43" s="4">
        <v>2.82</v>
      </c>
      <c r="G43" s="4">
        <v>1.0580000000000001</v>
      </c>
      <c r="H43" s="3">
        <v>350</v>
      </c>
      <c r="I43" s="4">
        <v>3</v>
      </c>
      <c r="J43" s="4">
        <v>1.1379999999999999</v>
      </c>
      <c r="K43" s="3">
        <v>18</v>
      </c>
      <c r="L43" s="4" t="s">
        <v>30</v>
      </c>
      <c r="M43" s="4" t="s">
        <v>30</v>
      </c>
      <c r="N43" s="3" t="s">
        <v>30</v>
      </c>
      <c r="O43" s="4">
        <v>3.1</v>
      </c>
      <c r="P43" s="4">
        <v>1.0209999999999999</v>
      </c>
      <c r="Q43" s="3">
        <v>20</v>
      </c>
      <c r="R43" s="4" t="s">
        <v>30</v>
      </c>
      <c r="S43" s="4" t="s">
        <v>30</v>
      </c>
      <c r="T43" s="3" t="s">
        <v>30</v>
      </c>
      <c r="U43" s="4">
        <v>3</v>
      </c>
      <c r="V43" s="4">
        <v>1.08</v>
      </c>
      <c r="W43" s="3">
        <v>13</v>
      </c>
      <c r="X43" s="4">
        <v>3.13</v>
      </c>
      <c r="Y43" s="4">
        <v>1.0249999999999999</v>
      </c>
      <c r="Z43" s="3">
        <v>16</v>
      </c>
      <c r="AA43" s="4">
        <v>3</v>
      </c>
      <c r="AB43" s="4">
        <v>1.103</v>
      </c>
      <c r="AC43" s="3">
        <v>24</v>
      </c>
      <c r="AD43" s="4">
        <v>3.06</v>
      </c>
      <c r="AE43" s="4">
        <v>1.1100000000000001</v>
      </c>
      <c r="AF43" s="3">
        <v>35</v>
      </c>
      <c r="AG43" s="4">
        <v>2.86</v>
      </c>
      <c r="AH43" s="4">
        <v>0.69</v>
      </c>
      <c r="AI43" s="3">
        <v>7</v>
      </c>
      <c r="AJ43" s="4">
        <v>3.36</v>
      </c>
      <c r="AK43" s="4">
        <v>1.1200000000000001</v>
      </c>
      <c r="AL43" s="14">
        <v>58</v>
      </c>
      <c r="AM43" s="3">
        <v>3.48</v>
      </c>
      <c r="AN43" s="3">
        <v>1.06</v>
      </c>
      <c r="AO43" s="3">
        <v>29</v>
      </c>
      <c r="AP43" s="3">
        <v>2.6</v>
      </c>
      <c r="AQ43" s="3">
        <v>1.34</v>
      </c>
      <c r="AR43" s="3">
        <v>5</v>
      </c>
      <c r="AS43" s="3">
        <v>3.37</v>
      </c>
      <c r="AT43" s="3">
        <v>1.1299999999999999</v>
      </c>
      <c r="AU43" s="3">
        <v>24</v>
      </c>
      <c r="AV43" s="3">
        <v>3.67</v>
      </c>
      <c r="AW43" s="3">
        <v>1.23</v>
      </c>
      <c r="AX43" s="3">
        <v>12</v>
      </c>
      <c r="AY43" s="3">
        <v>3.33</v>
      </c>
      <c r="AZ43" s="3">
        <v>0.98</v>
      </c>
      <c r="BA43" s="3">
        <v>15</v>
      </c>
      <c r="BB43" s="3">
        <v>3.59</v>
      </c>
      <c r="BC43" s="3">
        <v>0.98</v>
      </c>
      <c r="BD43" s="3">
        <v>29</v>
      </c>
      <c r="BE43" s="3">
        <v>3.14</v>
      </c>
      <c r="BF43" s="3">
        <v>1.22</v>
      </c>
      <c r="BG43" s="3">
        <v>29</v>
      </c>
      <c r="BH43" s="3">
        <v>3.39</v>
      </c>
      <c r="BI43" s="3">
        <v>1.19</v>
      </c>
      <c r="BJ43" s="3">
        <v>44</v>
      </c>
      <c r="BK43" s="3">
        <v>3.29</v>
      </c>
      <c r="BL43" s="3">
        <v>0.91</v>
      </c>
      <c r="BM43" s="3">
        <v>14</v>
      </c>
      <c r="BO43" s="3" t="str">
        <f t="shared" si="0"/>
        <v>N&lt;5</v>
      </c>
      <c r="BP43" s="3" t="str">
        <f t="shared" si="2"/>
        <v>N&lt;5</v>
      </c>
      <c r="BQ43" s="3" t="str">
        <f t="shared" si="3"/>
        <v>N&lt;5</v>
      </c>
      <c r="BR43" s="3" t="str">
        <f t="shared" si="4"/>
        <v>N&lt;5</v>
      </c>
      <c r="BS43" s="3" t="str">
        <f t="shared" si="5"/>
        <v>N&lt;5
N&lt;5</v>
      </c>
      <c r="BT43" s="3">
        <f t="shared" si="1"/>
        <v>-8.7873462214411335E-2</v>
      </c>
      <c r="BU43" s="3" t="str">
        <f t="shared" si="6"/>
        <v/>
      </c>
      <c r="BV43" s="3">
        <f t="shared" si="7"/>
        <v>8.7873462214411335E-2</v>
      </c>
      <c r="BW43" s="3" t="str">
        <f t="shared" si="8"/>
        <v/>
      </c>
      <c r="BX43" s="3" t="str">
        <f t="shared" si="9"/>
        <v xml:space="preserve">
</v>
      </c>
      <c r="BY43" s="3">
        <f t="shared" si="10"/>
        <v>0.27642276422764217</v>
      </c>
      <c r="BZ43" s="3" t="str">
        <f t="shared" si="11"/>
        <v>assoc</v>
      </c>
      <c r="CA43" s="3">
        <f t="shared" si="12"/>
        <v>0.27642276422764217</v>
      </c>
      <c r="CB43" s="3" t="str">
        <f t="shared" si="13"/>
        <v>small</v>
      </c>
      <c r="CC43" s="3" t="str">
        <f t="shared" si="14"/>
        <v>assoc
small</v>
      </c>
      <c r="CD43" s="3">
        <f t="shared" si="15"/>
        <v>0.12682926829268285</v>
      </c>
      <c r="CE43" s="3" t="str">
        <f t="shared" si="16"/>
        <v>women</v>
      </c>
      <c r="CF43" s="3">
        <f t="shared" si="17"/>
        <v>0.12682926829268285</v>
      </c>
      <c r="CG43" s="3" t="str">
        <f t="shared" si="18"/>
        <v>small</v>
      </c>
      <c r="CH43" s="3" t="str">
        <f t="shared" si="19"/>
        <v>women
small</v>
      </c>
      <c r="CI43" s="3">
        <f t="shared" si="20"/>
        <v>0.18018018018018034</v>
      </c>
      <c r="CJ43" s="3" t="str">
        <f t="shared" si="21"/>
        <v>foc</v>
      </c>
      <c r="CK43" s="3">
        <f t="shared" si="22"/>
        <v>0.18018018018018034</v>
      </c>
      <c r="CL43" s="3" t="str">
        <f t="shared" si="23"/>
        <v>small</v>
      </c>
      <c r="CM43" s="3" t="str">
        <f t="shared" si="24"/>
        <v>foc
small</v>
      </c>
      <c r="CN43" s="3">
        <f t="shared" si="25"/>
        <v>0.30357142857142844</v>
      </c>
      <c r="CO43" s="3" t="str">
        <f t="shared" si="26"/>
        <v>+</v>
      </c>
      <c r="CP43" s="3">
        <f t="shared" si="27"/>
        <v>0.30357142857142844</v>
      </c>
      <c r="CQ43" s="3" t="str">
        <f t="shared" si="28"/>
        <v>moderate</v>
      </c>
      <c r="CR43" s="3" t="str">
        <f t="shared" si="29"/>
        <v>+
moderate</v>
      </c>
      <c r="CS43" s="3">
        <f t="shared" si="30"/>
        <v>0.45283018867924524</v>
      </c>
      <c r="CT43" s="3" t="str">
        <f t="shared" si="31"/>
        <v>+</v>
      </c>
      <c r="CU43" s="3">
        <f t="shared" si="32"/>
        <v>0.45283018867924524</v>
      </c>
      <c r="CV43" s="3" t="str">
        <f t="shared" si="33"/>
        <v>moderate</v>
      </c>
      <c r="CW43" s="3" t="str">
        <f t="shared" si="34"/>
        <v>+
moderate</v>
      </c>
      <c r="CX43" s="3" t="str">
        <f t="shared" si="35"/>
        <v>N&lt;5</v>
      </c>
      <c r="CY43" s="3" t="str">
        <f t="shared" si="36"/>
        <v>N&lt;5</v>
      </c>
      <c r="CZ43" s="3" t="str">
        <f t="shared" si="37"/>
        <v>N&lt;5</v>
      </c>
      <c r="DA43" s="3" t="str">
        <f t="shared" si="38"/>
        <v>N&lt;5</v>
      </c>
      <c r="DB43" s="3" t="str">
        <f t="shared" si="39"/>
        <v>N&lt;5
N&lt;5</v>
      </c>
      <c r="DC43" s="3">
        <f t="shared" si="40"/>
        <v>0.23893805309734517</v>
      </c>
      <c r="DD43" s="3" t="str">
        <f t="shared" si="41"/>
        <v>+</v>
      </c>
      <c r="DE43" s="3">
        <f t="shared" si="42"/>
        <v>0.23893805309734517</v>
      </c>
      <c r="DF43" s="3" t="str">
        <f t="shared" si="43"/>
        <v>small</v>
      </c>
      <c r="DG43" s="3" t="str">
        <f t="shared" si="44"/>
        <v>+
small</v>
      </c>
      <c r="DH43" s="3" t="str">
        <f t="shared" si="45"/>
        <v>N&lt;5</v>
      </c>
      <c r="DI43" s="3" t="str">
        <f t="shared" si="46"/>
        <v>N&lt;5</v>
      </c>
      <c r="DJ43" s="3" t="str">
        <f t="shared" si="47"/>
        <v>N&lt;5</v>
      </c>
      <c r="DK43" s="3" t="str">
        <f t="shared" si="48"/>
        <v>N&lt;5</v>
      </c>
      <c r="DL43" s="3" t="str">
        <f t="shared" si="49"/>
        <v>N&lt;5
N&lt;5</v>
      </c>
      <c r="DM43" s="3">
        <f t="shared" si="50"/>
        <v>0.33673469387755112</v>
      </c>
      <c r="DN43" s="3" t="str">
        <f t="shared" si="51"/>
        <v>+</v>
      </c>
      <c r="DO43" s="3">
        <f t="shared" si="52"/>
        <v>0.33673469387755112</v>
      </c>
      <c r="DP43" s="3" t="str">
        <f t="shared" si="53"/>
        <v>moderate</v>
      </c>
      <c r="DQ43" s="3" t="str">
        <f t="shared" si="54"/>
        <v>+
moderate</v>
      </c>
      <c r="DR43" s="3">
        <f t="shared" si="55"/>
        <v>0.46938775510204078</v>
      </c>
      <c r="DS43" s="3" t="str">
        <f t="shared" si="56"/>
        <v>+</v>
      </c>
      <c r="DT43" s="3">
        <f t="shared" si="57"/>
        <v>0.46938775510204078</v>
      </c>
      <c r="DU43" s="3" t="str">
        <f t="shared" si="58"/>
        <v>moderate</v>
      </c>
      <c r="DV43" s="3" t="str">
        <f t="shared" si="59"/>
        <v>+
moderate</v>
      </c>
      <c r="DW43" s="3">
        <f t="shared" si="60"/>
        <v>0.11475409836065584</v>
      </c>
      <c r="DX43" s="3" t="str">
        <f t="shared" si="61"/>
        <v>+</v>
      </c>
      <c r="DY43" s="3">
        <f t="shared" si="62"/>
        <v>0.11475409836065584</v>
      </c>
      <c r="DZ43" s="3" t="str">
        <f t="shared" si="63"/>
        <v>small</v>
      </c>
      <c r="EA43" s="3" t="str">
        <f t="shared" si="64"/>
        <v>+
small</v>
      </c>
      <c r="EB43" s="3">
        <f t="shared" si="65"/>
        <v>0.27731092436974797</v>
      </c>
      <c r="EC43" s="3" t="str">
        <f t="shared" si="66"/>
        <v>+</v>
      </c>
      <c r="ED43" s="3">
        <f t="shared" si="67"/>
        <v>0.27731092436974797</v>
      </c>
      <c r="EE43" s="3" t="str">
        <f t="shared" si="68"/>
        <v>small</v>
      </c>
      <c r="EF43" s="3" t="str">
        <f t="shared" si="69"/>
        <v>+
small</v>
      </c>
      <c r="EG43" s="3">
        <f t="shared" si="70"/>
        <v>0.47252747252747268</v>
      </c>
      <c r="EH43" s="3" t="str">
        <f t="shared" si="71"/>
        <v>+</v>
      </c>
      <c r="EI43" s="3">
        <f t="shared" si="72"/>
        <v>0.47252747252747268</v>
      </c>
      <c r="EJ43" s="3" t="str">
        <f t="shared" si="73"/>
        <v>moderate</v>
      </c>
      <c r="EK43" s="3" t="str">
        <f t="shared" si="74"/>
        <v>+
moderate</v>
      </c>
    </row>
    <row r="44" spans="1:141" x14ac:dyDescent="0.35">
      <c r="A44" s="13" t="s">
        <v>101</v>
      </c>
      <c r="B44" s="13" t="s">
        <v>102</v>
      </c>
      <c r="C44" s="4">
        <v>2.82</v>
      </c>
      <c r="D44" s="4">
        <v>1.131</v>
      </c>
      <c r="E44" s="3">
        <v>49</v>
      </c>
      <c r="F44" s="4">
        <v>2.93</v>
      </c>
      <c r="G44" s="4">
        <v>1.339</v>
      </c>
      <c r="H44" s="3">
        <v>388</v>
      </c>
      <c r="I44" s="4">
        <v>2.4300000000000002</v>
      </c>
      <c r="J44" s="4">
        <v>1.0760000000000001</v>
      </c>
      <c r="K44" s="3">
        <v>21</v>
      </c>
      <c r="L44" s="4" t="s">
        <v>30</v>
      </c>
      <c r="M44" s="4" t="s">
        <v>30</v>
      </c>
      <c r="N44" s="3" t="s">
        <v>30</v>
      </c>
      <c r="O44" s="4">
        <v>3.17</v>
      </c>
      <c r="P44" s="4">
        <v>1.0489999999999999</v>
      </c>
      <c r="Q44" s="3">
        <v>24</v>
      </c>
      <c r="R44" s="4">
        <v>2.4</v>
      </c>
      <c r="S44" s="4">
        <v>1.5169999999999999</v>
      </c>
      <c r="T44" s="3">
        <v>5</v>
      </c>
      <c r="U44" s="4">
        <v>2.4300000000000002</v>
      </c>
      <c r="V44" s="4">
        <v>1.016</v>
      </c>
      <c r="W44" s="3">
        <v>14</v>
      </c>
      <c r="X44" s="4">
        <v>2.74</v>
      </c>
      <c r="Y44" s="4">
        <v>1.0980000000000001</v>
      </c>
      <c r="Z44" s="3">
        <v>19</v>
      </c>
      <c r="AA44" s="4">
        <v>2.9</v>
      </c>
      <c r="AB44" s="4">
        <v>1.175</v>
      </c>
      <c r="AC44" s="3">
        <v>29</v>
      </c>
      <c r="AD44" s="4">
        <v>2.8</v>
      </c>
      <c r="AE44" s="4">
        <v>1.123</v>
      </c>
      <c r="AF44" s="3">
        <v>41</v>
      </c>
      <c r="AG44" s="4">
        <v>2.88</v>
      </c>
      <c r="AH44" s="4">
        <v>1.246</v>
      </c>
      <c r="AI44" s="3">
        <v>8</v>
      </c>
      <c r="AJ44" s="3">
        <v>3.37</v>
      </c>
      <c r="AK44" s="3">
        <v>1.35</v>
      </c>
      <c r="AL44" s="3">
        <v>65</v>
      </c>
      <c r="AM44" s="3">
        <v>3.48</v>
      </c>
      <c r="AN44" s="3">
        <v>1.46</v>
      </c>
      <c r="AO44" s="3">
        <v>33</v>
      </c>
      <c r="AP44" s="3">
        <v>2.4</v>
      </c>
      <c r="AQ44" s="3">
        <v>1.1399999999999999</v>
      </c>
      <c r="AR44" s="3">
        <v>5</v>
      </c>
      <c r="AS44" s="3">
        <v>3.41</v>
      </c>
      <c r="AT44" s="3">
        <v>1.22</v>
      </c>
      <c r="AU44" s="3">
        <v>27</v>
      </c>
      <c r="AV44" s="3">
        <v>4.1399999999999997</v>
      </c>
      <c r="AW44" s="3">
        <v>1.23</v>
      </c>
      <c r="AX44" s="3">
        <v>14</v>
      </c>
      <c r="AY44" s="3">
        <v>2.93</v>
      </c>
      <c r="AZ44" s="3">
        <v>1.44</v>
      </c>
      <c r="BA44" s="3">
        <v>15</v>
      </c>
      <c r="BB44" s="3">
        <v>3.53</v>
      </c>
      <c r="BC44" s="3">
        <v>1.39</v>
      </c>
      <c r="BD44" s="3">
        <v>32</v>
      </c>
      <c r="BE44" s="3">
        <v>3.21</v>
      </c>
      <c r="BF44" s="3">
        <v>1.32</v>
      </c>
      <c r="BG44" s="3">
        <v>33</v>
      </c>
      <c r="BH44" s="3">
        <v>3.32</v>
      </c>
      <c r="BI44" s="3">
        <v>1.36</v>
      </c>
      <c r="BJ44" s="3">
        <v>50</v>
      </c>
      <c r="BK44" s="3">
        <v>3.53</v>
      </c>
      <c r="BL44" s="3">
        <v>1.36</v>
      </c>
      <c r="BM44" s="3">
        <v>15</v>
      </c>
      <c r="BO44" s="3" t="str">
        <f t="shared" si="0"/>
        <v>N&lt;5</v>
      </c>
      <c r="BP44" s="3" t="str">
        <f t="shared" si="2"/>
        <v>N&lt;5</v>
      </c>
      <c r="BQ44" s="3" t="str">
        <f t="shared" si="3"/>
        <v>N&lt;5</v>
      </c>
      <c r="BR44" s="3" t="str">
        <f t="shared" si="4"/>
        <v>N&lt;5</v>
      </c>
      <c r="BS44" s="3" t="str">
        <f t="shared" si="5"/>
        <v>N&lt;5
N&lt;5</v>
      </c>
      <c r="BT44" s="3">
        <f t="shared" si="1"/>
        <v>-0.68773234200743472</v>
      </c>
      <c r="BU44" s="3" t="str">
        <f t="shared" si="6"/>
        <v>tenured</v>
      </c>
      <c r="BV44" s="3">
        <f t="shared" si="7"/>
        <v>0.68773234200743472</v>
      </c>
      <c r="BW44" s="3" t="str">
        <f t="shared" si="8"/>
        <v>large</v>
      </c>
      <c r="BX44" s="3" t="str">
        <f t="shared" si="9"/>
        <v>tenured
large</v>
      </c>
      <c r="BY44" s="3">
        <f t="shared" si="10"/>
        <v>0.98373983739837356</v>
      </c>
      <c r="BZ44" s="3" t="str">
        <f t="shared" si="11"/>
        <v>assoc</v>
      </c>
      <c r="CA44" s="3">
        <f t="shared" si="12"/>
        <v>0.98373983739837356</v>
      </c>
      <c r="CB44" s="3" t="str">
        <f t="shared" si="13"/>
        <v>large</v>
      </c>
      <c r="CC44" s="3" t="str">
        <f t="shared" si="14"/>
        <v>assoc
large</v>
      </c>
      <c r="CD44" s="3">
        <f t="shared" si="15"/>
        <v>-0.14571948998178477</v>
      </c>
      <c r="CE44" s="3" t="str">
        <f t="shared" si="16"/>
        <v>men</v>
      </c>
      <c r="CF44" s="3">
        <f t="shared" si="17"/>
        <v>0.14571948998178477</v>
      </c>
      <c r="CG44" s="3" t="str">
        <f t="shared" si="18"/>
        <v>small</v>
      </c>
      <c r="CH44" s="3" t="str">
        <f t="shared" si="19"/>
        <v>men
small</v>
      </c>
      <c r="CI44" s="3">
        <f t="shared" si="20"/>
        <v>-7.1237756010685729E-2</v>
      </c>
      <c r="CJ44" s="3" t="str">
        <f t="shared" si="21"/>
        <v/>
      </c>
      <c r="CK44" s="3">
        <f t="shared" si="22"/>
        <v>7.1237756010685729E-2</v>
      </c>
      <c r="CL44" s="3" t="str">
        <f t="shared" si="23"/>
        <v/>
      </c>
      <c r="CM44" s="3" t="str">
        <f t="shared" si="24"/>
        <v xml:space="preserve">
</v>
      </c>
      <c r="CN44" s="3">
        <f t="shared" si="25"/>
        <v>0.40740740740740755</v>
      </c>
      <c r="CO44" s="3" t="str">
        <f t="shared" si="26"/>
        <v>+</v>
      </c>
      <c r="CP44" s="3">
        <f t="shared" si="27"/>
        <v>0.40740740740740755</v>
      </c>
      <c r="CQ44" s="3" t="str">
        <f t="shared" si="28"/>
        <v>moderate</v>
      </c>
      <c r="CR44" s="3" t="str">
        <f t="shared" si="29"/>
        <v>+
moderate</v>
      </c>
      <c r="CS44" s="3">
        <f t="shared" si="30"/>
        <v>0.7191780821917807</v>
      </c>
      <c r="CT44" s="3" t="str">
        <f t="shared" si="31"/>
        <v>+</v>
      </c>
      <c r="CU44" s="3">
        <f t="shared" si="32"/>
        <v>0.7191780821917807</v>
      </c>
      <c r="CV44" s="3" t="str">
        <f t="shared" si="33"/>
        <v>large</v>
      </c>
      <c r="CW44" s="3" t="str">
        <f t="shared" si="34"/>
        <v>+
large</v>
      </c>
      <c r="CX44" s="3" t="str">
        <f t="shared" si="35"/>
        <v>N&lt;5</v>
      </c>
      <c r="CY44" s="3" t="str">
        <f t="shared" si="36"/>
        <v>N&lt;5</v>
      </c>
      <c r="CZ44" s="3" t="str">
        <f t="shared" si="37"/>
        <v>N&lt;5</v>
      </c>
      <c r="DA44" s="3" t="str">
        <f t="shared" si="38"/>
        <v>N&lt;5</v>
      </c>
      <c r="DB44" s="3" t="str">
        <f t="shared" si="39"/>
        <v>N&lt;5
N&lt;5</v>
      </c>
      <c r="DC44" s="3">
        <f t="shared" si="40"/>
        <v>0.19672131147541003</v>
      </c>
      <c r="DD44" s="3" t="str">
        <f t="shared" si="41"/>
        <v>+</v>
      </c>
      <c r="DE44" s="3">
        <f t="shared" si="42"/>
        <v>0.19672131147541003</v>
      </c>
      <c r="DF44" s="3" t="str">
        <f t="shared" si="43"/>
        <v>small</v>
      </c>
      <c r="DG44" s="3" t="str">
        <f t="shared" si="44"/>
        <v>+
small</v>
      </c>
      <c r="DH44" s="3">
        <f t="shared" si="45"/>
        <v>1.4146341463414633</v>
      </c>
      <c r="DI44" s="3" t="str">
        <f t="shared" si="46"/>
        <v>+</v>
      </c>
      <c r="DJ44" s="3">
        <f t="shared" si="47"/>
        <v>1.4146341463414633</v>
      </c>
      <c r="DK44" s="3" t="str">
        <f t="shared" si="48"/>
        <v>large</v>
      </c>
      <c r="DL44" s="3" t="str">
        <f t="shared" si="49"/>
        <v>+
large</v>
      </c>
      <c r="DM44" s="3">
        <f t="shared" si="50"/>
        <v>0.34722222222222221</v>
      </c>
      <c r="DN44" s="3" t="str">
        <f t="shared" si="51"/>
        <v>+</v>
      </c>
      <c r="DO44" s="3">
        <f t="shared" si="52"/>
        <v>0.34722222222222221</v>
      </c>
      <c r="DP44" s="3" t="str">
        <f t="shared" si="53"/>
        <v>moderate</v>
      </c>
      <c r="DQ44" s="3" t="str">
        <f t="shared" si="54"/>
        <v>+
moderate</v>
      </c>
      <c r="DR44" s="3">
        <f t="shared" si="55"/>
        <v>0.56834532374100699</v>
      </c>
      <c r="DS44" s="3" t="str">
        <f t="shared" si="56"/>
        <v>+</v>
      </c>
      <c r="DT44" s="3">
        <f t="shared" si="57"/>
        <v>0.56834532374100699</v>
      </c>
      <c r="DU44" s="3" t="str">
        <f t="shared" si="58"/>
        <v>large</v>
      </c>
      <c r="DV44" s="3" t="str">
        <f t="shared" si="59"/>
        <v>+
large</v>
      </c>
      <c r="DW44" s="3">
        <f t="shared" si="60"/>
        <v>0.23484848484848489</v>
      </c>
      <c r="DX44" s="3" t="str">
        <f t="shared" si="61"/>
        <v>+</v>
      </c>
      <c r="DY44" s="3">
        <f t="shared" si="62"/>
        <v>0.23484848484848489</v>
      </c>
      <c r="DZ44" s="3" t="str">
        <f t="shared" si="63"/>
        <v>small</v>
      </c>
      <c r="EA44" s="3" t="str">
        <f t="shared" si="64"/>
        <v>+
small</v>
      </c>
      <c r="EB44" s="3">
        <f t="shared" si="65"/>
        <v>0.38235294117647056</v>
      </c>
      <c r="EC44" s="3" t="str">
        <f t="shared" si="66"/>
        <v>+</v>
      </c>
      <c r="ED44" s="3">
        <f t="shared" si="67"/>
        <v>0.38235294117647056</v>
      </c>
      <c r="EE44" s="3" t="str">
        <f t="shared" si="68"/>
        <v>moderate</v>
      </c>
      <c r="EF44" s="3" t="str">
        <f t="shared" si="69"/>
        <v>+
moderate</v>
      </c>
      <c r="EG44" s="3">
        <f t="shared" si="70"/>
        <v>0.47794117647058815</v>
      </c>
      <c r="EH44" s="3" t="str">
        <f t="shared" si="71"/>
        <v>+</v>
      </c>
      <c r="EI44" s="3">
        <f t="shared" si="72"/>
        <v>0.47794117647058815</v>
      </c>
      <c r="EJ44" s="3" t="str">
        <f t="shared" si="73"/>
        <v>moderate</v>
      </c>
      <c r="EK44" s="3" t="str">
        <f t="shared" si="74"/>
        <v>+
moderate</v>
      </c>
    </row>
    <row r="45" spans="1:141" x14ac:dyDescent="0.35">
      <c r="A45" s="15"/>
      <c r="B45" s="16" t="s">
        <v>103</v>
      </c>
      <c r="C45" s="10">
        <v>3.5346000000000002</v>
      </c>
      <c r="D45" s="10">
        <v>0.67490000000000006</v>
      </c>
      <c r="E45" s="11">
        <v>52</v>
      </c>
      <c r="F45" s="10">
        <v>3.2288000000000001</v>
      </c>
      <c r="G45" s="10">
        <v>0.78566999999999998</v>
      </c>
      <c r="H45" s="11">
        <v>389</v>
      </c>
      <c r="I45" s="10">
        <v>3.2814999999999999</v>
      </c>
      <c r="J45" s="10">
        <v>0.67235999999999996</v>
      </c>
      <c r="K45" s="11">
        <v>21</v>
      </c>
      <c r="L45" s="10" t="s">
        <v>30</v>
      </c>
      <c r="M45" s="10" t="s">
        <v>30</v>
      </c>
      <c r="N45" s="11" t="s">
        <v>30</v>
      </c>
      <c r="O45" s="10">
        <v>3.6625000000000001</v>
      </c>
      <c r="P45" s="10">
        <v>0.59253</v>
      </c>
      <c r="Q45" s="11">
        <v>27</v>
      </c>
      <c r="R45" s="10">
        <v>3</v>
      </c>
      <c r="S45" s="10">
        <v>1.1437600000000001</v>
      </c>
      <c r="T45" s="11">
        <v>5</v>
      </c>
      <c r="U45" s="10">
        <v>3.3239999999999998</v>
      </c>
      <c r="V45" s="10">
        <v>0.47935</v>
      </c>
      <c r="W45" s="11">
        <v>14</v>
      </c>
      <c r="X45" s="10">
        <v>3.4028</v>
      </c>
      <c r="Y45" s="10">
        <v>0.63902000000000003</v>
      </c>
      <c r="Z45" s="11">
        <v>21</v>
      </c>
      <c r="AA45" s="10">
        <v>3.6238000000000001</v>
      </c>
      <c r="AB45" s="10">
        <v>0.67928999999999995</v>
      </c>
      <c r="AC45" s="11">
        <v>29</v>
      </c>
      <c r="AD45" s="10">
        <v>3.5369000000000002</v>
      </c>
      <c r="AE45" s="10">
        <v>0.69925999999999999</v>
      </c>
      <c r="AF45" s="11">
        <v>42</v>
      </c>
      <c r="AG45" s="10">
        <v>3.5249999999999999</v>
      </c>
      <c r="AH45" s="10">
        <v>0.59453999999999996</v>
      </c>
      <c r="AI45" s="11">
        <v>10</v>
      </c>
      <c r="AJ45" s="11">
        <v>3.63</v>
      </c>
      <c r="AK45" s="11">
        <v>0.6</v>
      </c>
      <c r="AL45" s="11">
        <v>65</v>
      </c>
      <c r="AM45" s="11">
        <v>3.69</v>
      </c>
      <c r="AN45" s="11">
        <v>0.65</v>
      </c>
      <c r="AO45" s="11">
        <v>33</v>
      </c>
      <c r="AP45" s="11">
        <v>3.4</v>
      </c>
      <c r="AQ45" s="11">
        <v>0.57999999999999996</v>
      </c>
      <c r="AR45" s="11">
        <v>5</v>
      </c>
      <c r="AS45" s="11">
        <v>3.6</v>
      </c>
      <c r="AT45" s="11">
        <v>0.55000000000000004</v>
      </c>
      <c r="AU45" s="11">
        <v>27</v>
      </c>
      <c r="AV45" s="11">
        <v>3.89</v>
      </c>
      <c r="AW45" s="11">
        <v>0.84</v>
      </c>
      <c r="AX45" s="11">
        <v>14</v>
      </c>
      <c r="AY45" s="11">
        <v>3.5</v>
      </c>
      <c r="AZ45" s="11">
        <v>0.46</v>
      </c>
      <c r="BA45" s="11">
        <v>15</v>
      </c>
      <c r="BB45" s="11">
        <v>3.76</v>
      </c>
      <c r="BC45" s="11">
        <v>0.56000000000000005</v>
      </c>
      <c r="BD45" s="11">
        <v>32</v>
      </c>
      <c r="BE45" s="11">
        <v>3.5</v>
      </c>
      <c r="BF45" s="11">
        <v>0.62</v>
      </c>
      <c r="BG45" s="11">
        <v>33</v>
      </c>
      <c r="BH45" s="11">
        <v>3.59</v>
      </c>
      <c r="BI45" s="11">
        <v>0.62</v>
      </c>
      <c r="BJ45" s="11">
        <v>50</v>
      </c>
      <c r="BK45" s="11">
        <v>3.77</v>
      </c>
      <c r="BL45" s="11">
        <v>0.52</v>
      </c>
      <c r="BM45" s="12">
        <v>15</v>
      </c>
      <c r="BO45" s="3" t="str">
        <f t="shared" si="0"/>
        <v>N&lt;5</v>
      </c>
      <c r="BP45" s="3" t="str">
        <f t="shared" si="2"/>
        <v>N&lt;5</v>
      </c>
      <c r="BQ45" s="3" t="str">
        <f t="shared" si="3"/>
        <v>N&lt;5</v>
      </c>
      <c r="BR45" s="3" t="str">
        <f t="shared" si="4"/>
        <v>N&lt;5</v>
      </c>
      <c r="BS45" s="3" t="str">
        <f t="shared" si="5"/>
        <v>N&lt;5
N&lt;5</v>
      </c>
      <c r="BT45" s="3">
        <f t="shared" si="1"/>
        <v>-0.56666071747278279</v>
      </c>
      <c r="BU45" s="3" t="str">
        <f t="shared" si="6"/>
        <v>tenured</v>
      </c>
      <c r="BV45" s="3">
        <f t="shared" si="7"/>
        <v>0.56666071747278279</v>
      </c>
      <c r="BW45" s="3" t="str">
        <f t="shared" si="8"/>
        <v>large</v>
      </c>
      <c r="BX45" s="3" t="str">
        <f t="shared" si="9"/>
        <v>tenured
large</v>
      </c>
      <c r="BY45" s="3">
        <f t="shared" si="10"/>
        <v>0.46428571428571447</v>
      </c>
      <c r="BZ45" s="3" t="str">
        <f t="shared" si="11"/>
        <v>assoc</v>
      </c>
      <c r="CA45" s="3">
        <f t="shared" si="12"/>
        <v>0.46428571428571447</v>
      </c>
      <c r="CB45" s="3" t="str">
        <f t="shared" si="13"/>
        <v>moderate</v>
      </c>
      <c r="CC45" s="3" t="str">
        <f t="shared" si="14"/>
        <v>assoc
moderate</v>
      </c>
      <c r="CD45" s="3">
        <f t="shared" si="15"/>
        <v>-0.34584207067071465</v>
      </c>
      <c r="CE45" s="3" t="str">
        <f t="shared" si="16"/>
        <v>men</v>
      </c>
      <c r="CF45" s="3">
        <f t="shared" si="17"/>
        <v>0.34584207067071465</v>
      </c>
      <c r="CG45" s="3" t="str">
        <f t="shared" si="18"/>
        <v>moderate</v>
      </c>
      <c r="CH45" s="3" t="str">
        <f t="shared" si="19"/>
        <v>men
moderate</v>
      </c>
      <c r="CI45" s="3">
        <f t="shared" si="20"/>
        <v>1.7017990447044367E-2</v>
      </c>
      <c r="CJ45" s="3" t="str">
        <f t="shared" si="21"/>
        <v/>
      </c>
      <c r="CK45" s="3">
        <f t="shared" si="22"/>
        <v>1.7017990447044367E-2</v>
      </c>
      <c r="CL45" s="3" t="str">
        <f t="shared" si="23"/>
        <v/>
      </c>
      <c r="CM45" s="3" t="str">
        <f t="shared" si="24"/>
        <v xml:space="preserve">
</v>
      </c>
      <c r="CN45" s="3">
        <f t="shared" si="25"/>
        <v>0.15899999999999953</v>
      </c>
      <c r="CO45" s="3" t="str">
        <f t="shared" si="26"/>
        <v>+</v>
      </c>
      <c r="CP45" s="3">
        <f t="shared" si="27"/>
        <v>0.15899999999999953</v>
      </c>
      <c r="CQ45" s="3" t="str">
        <f t="shared" si="28"/>
        <v>small</v>
      </c>
      <c r="CR45" s="3" t="str">
        <f t="shared" si="29"/>
        <v>+
small</v>
      </c>
      <c r="CS45" s="3">
        <f t="shared" si="30"/>
        <v>0.62846153846153852</v>
      </c>
      <c r="CT45" s="3" t="str">
        <f t="shared" si="31"/>
        <v>+</v>
      </c>
      <c r="CU45" s="3">
        <f t="shared" si="32"/>
        <v>0.62846153846153852</v>
      </c>
      <c r="CV45" s="3" t="str">
        <f t="shared" si="33"/>
        <v>large</v>
      </c>
      <c r="CW45" s="3" t="str">
        <f t="shared" si="34"/>
        <v>+
large</v>
      </c>
      <c r="CX45" s="3" t="str">
        <f t="shared" si="35"/>
        <v>N&lt;5</v>
      </c>
      <c r="CY45" s="3" t="str">
        <f t="shared" si="36"/>
        <v>N&lt;5</v>
      </c>
      <c r="CZ45" s="3" t="str">
        <f t="shared" si="37"/>
        <v>N&lt;5</v>
      </c>
      <c r="DA45" s="3" t="str">
        <f t="shared" si="38"/>
        <v>N&lt;5</v>
      </c>
      <c r="DB45" s="3" t="str">
        <f t="shared" si="39"/>
        <v>N&lt;5
N&lt;5</v>
      </c>
      <c r="DC45" s="3">
        <f t="shared" si="40"/>
        <v>-0.11363636363636363</v>
      </c>
      <c r="DD45" s="3" t="str">
        <f t="shared" si="41"/>
        <v>-</v>
      </c>
      <c r="DE45" s="3">
        <f t="shared" si="42"/>
        <v>0.11363636363636363</v>
      </c>
      <c r="DF45" s="3" t="str">
        <f t="shared" si="43"/>
        <v>small</v>
      </c>
      <c r="DG45" s="3" t="str">
        <f t="shared" si="44"/>
        <v>-
small</v>
      </c>
      <c r="DH45" s="3">
        <f t="shared" si="45"/>
        <v>1.0595238095238098</v>
      </c>
      <c r="DI45" s="3" t="str">
        <f t="shared" si="46"/>
        <v>+</v>
      </c>
      <c r="DJ45" s="3">
        <f t="shared" si="47"/>
        <v>1.0595238095238098</v>
      </c>
      <c r="DK45" s="3" t="str">
        <f t="shared" si="48"/>
        <v>large</v>
      </c>
      <c r="DL45" s="3" t="str">
        <f t="shared" si="49"/>
        <v>+
large</v>
      </c>
      <c r="DM45" s="3">
        <f t="shared" si="50"/>
        <v>0.38260869565217426</v>
      </c>
      <c r="DN45" s="3" t="str">
        <f t="shared" si="51"/>
        <v>+</v>
      </c>
      <c r="DO45" s="3">
        <f t="shared" si="52"/>
        <v>0.38260869565217426</v>
      </c>
      <c r="DP45" s="3" t="str">
        <f t="shared" si="53"/>
        <v>moderate</v>
      </c>
      <c r="DQ45" s="3" t="str">
        <f t="shared" si="54"/>
        <v>+
moderate</v>
      </c>
      <c r="DR45" s="3">
        <f t="shared" si="55"/>
        <v>0.63785714285714235</v>
      </c>
      <c r="DS45" s="3" t="str">
        <f t="shared" si="56"/>
        <v>+</v>
      </c>
      <c r="DT45" s="3">
        <f t="shared" si="57"/>
        <v>0.63785714285714235</v>
      </c>
      <c r="DU45" s="3" t="str">
        <f t="shared" si="58"/>
        <v>large</v>
      </c>
      <c r="DV45" s="3" t="str">
        <f t="shared" si="59"/>
        <v>+
large</v>
      </c>
      <c r="DW45" s="3">
        <f t="shared" si="60"/>
        <v>-0.19967741935483893</v>
      </c>
      <c r="DX45" s="3" t="str">
        <f t="shared" si="61"/>
        <v>-</v>
      </c>
      <c r="DY45" s="3">
        <f t="shared" si="62"/>
        <v>0.19967741935483893</v>
      </c>
      <c r="DZ45" s="3" t="str">
        <f t="shared" si="63"/>
        <v>small</v>
      </c>
      <c r="EA45" s="3" t="str">
        <f t="shared" si="64"/>
        <v>-
small</v>
      </c>
      <c r="EB45" s="3">
        <f t="shared" si="65"/>
        <v>8.5645161290322097E-2</v>
      </c>
      <c r="EC45" s="3" t="str">
        <f t="shared" si="66"/>
        <v/>
      </c>
      <c r="ED45" s="3">
        <f t="shared" si="67"/>
        <v>8.5645161290322097E-2</v>
      </c>
      <c r="EE45" s="3" t="str">
        <f t="shared" si="68"/>
        <v/>
      </c>
      <c r="EF45" s="3" t="str">
        <f t="shared" si="69"/>
        <v xml:space="preserve">
</v>
      </c>
      <c r="EG45" s="3">
        <f t="shared" si="70"/>
        <v>0.47115384615384637</v>
      </c>
      <c r="EH45" s="3" t="str">
        <f t="shared" si="71"/>
        <v>+</v>
      </c>
      <c r="EI45" s="3">
        <f t="shared" si="72"/>
        <v>0.47115384615384637</v>
      </c>
      <c r="EJ45" s="3" t="str">
        <f t="shared" si="73"/>
        <v>moderate</v>
      </c>
      <c r="EK45" s="3" t="str">
        <f t="shared" si="74"/>
        <v>+
moderate</v>
      </c>
    </row>
    <row r="46" spans="1:141" x14ac:dyDescent="0.35">
      <c r="A46" s="13" t="s">
        <v>104</v>
      </c>
      <c r="B46" s="13" t="s">
        <v>105</v>
      </c>
      <c r="C46" s="4">
        <v>3.15</v>
      </c>
      <c r="D46" s="4">
        <v>1.1479999999999999</v>
      </c>
      <c r="E46" s="3">
        <v>48</v>
      </c>
      <c r="F46" s="4">
        <v>3.16</v>
      </c>
      <c r="G46" s="4">
        <v>1.087</v>
      </c>
      <c r="H46" s="3">
        <v>374</v>
      </c>
      <c r="I46" s="4">
        <v>2.81</v>
      </c>
      <c r="J46" s="4">
        <v>1.0780000000000001</v>
      </c>
      <c r="K46" s="3">
        <v>21</v>
      </c>
      <c r="L46" s="4" t="s">
        <v>30</v>
      </c>
      <c r="M46" s="4" t="s">
        <v>30</v>
      </c>
      <c r="N46" s="3" t="s">
        <v>30</v>
      </c>
      <c r="O46" s="4">
        <v>3.39</v>
      </c>
      <c r="P46" s="4">
        <v>1.234</v>
      </c>
      <c r="Q46" s="3">
        <v>23</v>
      </c>
      <c r="R46" s="4">
        <v>2.8</v>
      </c>
      <c r="S46" s="4">
        <v>1.7889999999999999</v>
      </c>
      <c r="T46" s="3">
        <v>5</v>
      </c>
      <c r="U46" s="4">
        <v>2.79</v>
      </c>
      <c r="V46" s="4">
        <v>0.80200000000000005</v>
      </c>
      <c r="W46" s="3">
        <v>14</v>
      </c>
      <c r="X46" s="4">
        <v>2.6</v>
      </c>
      <c r="Y46" s="4">
        <v>1.2310000000000001</v>
      </c>
      <c r="Z46" s="3">
        <v>20</v>
      </c>
      <c r="AA46" s="4">
        <v>3.54</v>
      </c>
      <c r="AB46" s="4">
        <v>0.94799999999999995</v>
      </c>
      <c r="AC46" s="3">
        <v>26</v>
      </c>
      <c r="AD46" s="4">
        <v>3.18</v>
      </c>
      <c r="AE46" s="4">
        <v>1.159</v>
      </c>
      <c r="AF46" s="3">
        <v>38</v>
      </c>
      <c r="AG46" s="4">
        <v>3</v>
      </c>
      <c r="AH46" s="4">
        <v>1.155</v>
      </c>
      <c r="AI46" s="3">
        <v>10</v>
      </c>
      <c r="AJ46" s="3">
        <v>3.34</v>
      </c>
      <c r="AK46" s="3">
        <v>0.94</v>
      </c>
      <c r="AL46" s="3">
        <v>56</v>
      </c>
      <c r="AM46" s="3">
        <v>3.35</v>
      </c>
      <c r="AN46" s="3">
        <v>1.02</v>
      </c>
      <c r="AO46" s="3">
        <v>26</v>
      </c>
      <c r="AP46" s="3">
        <v>3.8</v>
      </c>
      <c r="AQ46" s="3">
        <v>0.84</v>
      </c>
      <c r="AR46" s="3">
        <v>5</v>
      </c>
      <c r="AS46" s="3">
        <v>3.24</v>
      </c>
      <c r="AT46" s="3">
        <v>0.88</v>
      </c>
      <c r="AU46" s="3">
        <v>25</v>
      </c>
      <c r="AV46" s="3">
        <v>3.64</v>
      </c>
      <c r="AW46" s="3">
        <v>1.1200000000000001</v>
      </c>
      <c r="AX46" s="3">
        <v>11</v>
      </c>
      <c r="AY46" s="3">
        <v>3</v>
      </c>
      <c r="AZ46" s="3">
        <v>0.95</v>
      </c>
      <c r="BA46" s="3">
        <v>12</v>
      </c>
      <c r="BB46" s="3">
        <v>3.56</v>
      </c>
      <c r="BC46" s="3">
        <v>0.89</v>
      </c>
      <c r="BD46" s="3">
        <v>27</v>
      </c>
      <c r="BE46" s="3">
        <v>3.14</v>
      </c>
      <c r="BF46" s="3">
        <v>0.95</v>
      </c>
      <c r="BG46" s="3">
        <v>29</v>
      </c>
      <c r="BH46" s="3">
        <v>3.38</v>
      </c>
      <c r="BI46" s="3">
        <v>0.96</v>
      </c>
      <c r="BJ46" s="3">
        <v>42</v>
      </c>
      <c r="BK46" s="3">
        <v>3.21</v>
      </c>
      <c r="BL46" s="3">
        <v>0.89</v>
      </c>
      <c r="BM46" s="3">
        <v>14</v>
      </c>
      <c r="BO46" s="3" t="str">
        <f t="shared" si="0"/>
        <v>N&lt;5</v>
      </c>
      <c r="BP46" s="3" t="str">
        <f t="shared" si="2"/>
        <v>N&lt;5</v>
      </c>
      <c r="BQ46" s="3" t="str">
        <f t="shared" si="3"/>
        <v>N&lt;5</v>
      </c>
      <c r="BR46" s="3" t="str">
        <f t="shared" si="4"/>
        <v>N&lt;5</v>
      </c>
      <c r="BS46" s="3" t="str">
        <f t="shared" si="5"/>
        <v>N&lt;5
N&lt;5</v>
      </c>
      <c r="BT46" s="3">
        <f t="shared" si="1"/>
        <v>-0.53803339517625237</v>
      </c>
      <c r="BU46" s="3" t="str">
        <f t="shared" si="6"/>
        <v>tenured</v>
      </c>
      <c r="BV46" s="3">
        <f t="shared" si="7"/>
        <v>0.53803339517625237</v>
      </c>
      <c r="BW46" s="3" t="str">
        <f t="shared" si="8"/>
        <v>large</v>
      </c>
      <c r="BX46" s="3" t="str">
        <f t="shared" si="9"/>
        <v>tenured
large</v>
      </c>
      <c r="BY46" s="3">
        <f t="shared" si="10"/>
        <v>0.57142857142857151</v>
      </c>
      <c r="BZ46" s="3" t="str">
        <f t="shared" si="11"/>
        <v>assoc</v>
      </c>
      <c r="CA46" s="3">
        <f t="shared" si="12"/>
        <v>0.57142857142857151</v>
      </c>
      <c r="CB46" s="3" t="str">
        <f t="shared" si="13"/>
        <v>large</v>
      </c>
      <c r="CC46" s="3" t="str">
        <f t="shared" si="14"/>
        <v>assoc
large</v>
      </c>
      <c r="CD46" s="3">
        <f t="shared" si="15"/>
        <v>-0.76360682372055233</v>
      </c>
      <c r="CE46" s="3" t="str">
        <f t="shared" si="16"/>
        <v>men</v>
      </c>
      <c r="CF46" s="3">
        <f t="shared" si="17"/>
        <v>0.76360682372055233</v>
      </c>
      <c r="CG46" s="3" t="str">
        <f t="shared" si="18"/>
        <v>large</v>
      </c>
      <c r="CH46" s="3" t="str">
        <f t="shared" si="19"/>
        <v>men
large</v>
      </c>
      <c r="CI46" s="3">
        <f t="shared" si="20"/>
        <v>0.15530629853321842</v>
      </c>
      <c r="CJ46" s="3" t="str">
        <f t="shared" si="21"/>
        <v>foc</v>
      </c>
      <c r="CK46" s="3">
        <f t="shared" si="22"/>
        <v>0.15530629853321842</v>
      </c>
      <c r="CL46" s="3" t="str">
        <f t="shared" si="23"/>
        <v>small</v>
      </c>
      <c r="CM46" s="3" t="str">
        <f t="shared" si="24"/>
        <v>foc
small</v>
      </c>
      <c r="CN46" s="3">
        <f t="shared" si="25"/>
        <v>0.20212765957446804</v>
      </c>
      <c r="CO46" s="3" t="str">
        <f t="shared" si="26"/>
        <v>+</v>
      </c>
      <c r="CP46" s="3">
        <f t="shared" si="27"/>
        <v>0.20212765957446804</v>
      </c>
      <c r="CQ46" s="3" t="str">
        <f t="shared" si="28"/>
        <v>small</v>
      </c>
      <c r="CR46" s="3" t="str">
        <f t="shared" si="29"/>
        <v>+
small</v>
      </c>
      <c r="CS46" s="3">
        <f t="shared" si="30"/>
        <v>0.52941176470588236</v>
      </c>
      <c r="CT46" s="3" t="str">
        <f t="shared" si="31"/>
        <v>+</v>
      </c>
      <c r="CU46" s="3">
        <f t="shared" si="32"/>
        <v>0.52941176470588236</v>
      </c>
      <c r="CV46" s="3" t="str">
        <f t="shared" si="33"/>
        <v>large</v>
      </c>
      <c r="CW46" s="3" t="str">
        <f t="shared" si="34"/>
        <v>+
large</v>
      </c>
      <c r="CX46" s="3" t="str">
        <f t="shared" si="35"/>
        <v>N&lt;5</v>
      </c>
      <c r="CY46" s="3" t="str">
        <f t="shared" si="36"/>
        <v>N&lt;5</v>
      </c>
      <c r="CZ46" s="3" t="str">
        <f t="shared" si="37"/>
        <v>N&lt;5</v>
      </c>
      <c r="DA46" s="3" t="str">
        <f t="shared" si="38"/>
        <v>N&lt;5</v>
      </c>
      <c r="DB46" s="3" t="str">
        <f t="shared" si="39"/>
        <v>N&lt;5
N&lt;5</v>
      </c>
      <c r="DC46" s="3">
        <f t="shared" si="40"/>
        <v>-0.17045454545454536</v>
      </c>
      <c r="DD46" s="3" t="str">
        <f t="shared" si="41"/>
        <v>-</v>
      </c>
      <c r="DE46" s="3">
        <f t="shared" si="42"/>
        <v>0.17045454545454536</v>
      </c>
      <c r="DF46" s="3" t="str">
        <f t="shared" si="43"/>
        <v>small</v>
      </c>
      <c r="DG46" s="3" t="str">
        <f t="shared" si="44"/>
        <v>-
small</v>
      </c>
      <c r="DH46" s="3">
        <f t="shared" si="45"/>
        <v>0.75000000000000022</v>
      </c>
      <c r="DI46" s="3" t="str">
        <f t="shared" si="46"/>
        <v>+</v>
      </c>
      <c r="DJ46" s="3">
        <f t="shared" si="47"/>
        <v>0.75000000000000022</v>
      </c>
      <c r="DK46" s="3" t="str">
        <f t="shared" si="48"/>
        <v>large</v>
      </c>
      <c r="DL46" s="3" t="str">
        <f t="shared" si="49"/>
        <v>+
large</v>
      </c>
      <c r="DM46" s="3">
        <f t="shared" si="50"/>
        <v>0.22105263157894733</v>
      </c>
      <c r="DN46" s="3" t="str">
        <f t="shared" si="51"/>
        <v>+</v>
      </c>
      <c r="DO46" s="3">
        <f t="shared" si="52"/>
        <v>0.22105263157894733</v>
      </c>
      <c r="DP46" s="3" t="str">
        <f t="shared" si="53"/>
        <v>small</v>
      </c>
      <c r="DQ46" s="3" t="str">
        <f t="shared" si="54"/>
        <v>+
small</v>
      </c>
      <c r="DR46" s="3">
        <f t="shared" si="55"/>
        <v>1.0786516853932584</v>
      </c>
      <c r="DS46" s="3" t="str">
        <f t="shared" si="56"/>
        <v>+</v>
      </c>
      <c r="DT46" s="3">
        <f t="shared" si="57"/>
        <v>1.0786516853932584</v>
      </c>
      <c r="DU46" s="3" t="str">
        <f t="shared" si="58"/>
        <v>large</v>
      </c>
      <c r="DV46" s="3" t="str">
        <f t="shared" si="59"/>
        <v>+
large</v>
      </c>
      <c r="DW46" s="3">
        <f t="shared" si="60"/>
        <v>-0.42105263157894729</v>
      </c>
      <c r="DX46" s="3" t="str">
        <f t="shared" si="61"/>
        <v>-</v>
      </c>
      <c r="DY46" s="3">
        <f t="shared" si="62"/>
        <v>0.42105263157894729</v>
      </c>
      <c r="DZ46" s="3" t="str">
        <f t="shared" si="63"/>
        <v>moderate</v>
      </c>
      <c r="EA46" s="3" t="str">
        <f t="shared" si="64"/>
        <v>-
moderate</v>
      </c>
      <c r="EB46" s="3">
        <f t="shared" si="65"/>
        <v>0.20833333333333307</v>
      </c>
      <c r="EC46" s="3" t="str">
        <f t="shared" si="66"/>
        <v>+</v>
      </c>
      <c r="ED46" s="3">
        <f t="shared" si="67"/>
        <v>0.20833333333333307</v>
      </c>
      <c r="EE46" s="3" t="str">
        <f t="shared" si="68"/>
        <v>small</v>
      </c>
      <c r="EF46" s="3" t="str">
        <f t="shared" si="69"/>
        <v>+
small</v>
      </c>
      <c r="EG46" s="3">
        <f t="shared" si="70"/>
        <v>0.23595505617977525</v>
      </c>
      <c r="EH46" s="3" t="str">
        <f t="shared" si="71"/>
        <v>+</v>
      </c>
      <c r="EI46" s="3">
        <f t="shared" si="72"/>
        <v>0.23595505617977525</v>
      </c>
      <c r="EJ46" s="3" t="str">
        <f t="shared" si="73"/>
        <v>small</v>
      </c>
      <c r="EK46" s="3" t="str">
        <f t="shared" si="74"/>
        <v>+
small</v>
      </c>
    </row>
    <row r="47" spans="1:141" x14ac:dyDescent="0.35">
      <c r="A47" s="13" t="s">
        <v>106</v>
      </c>
      <c r="B47" s="13" t="s">
        <v>107</v>
      </c>
      <c r="C47" s="4">
        <v>3.47</v>
      </c>
      <c r="D47" s="4">
        <v>1.222</v>
      </c>
      <c r="E47" s="3">
        <v>51</v>
      </c>
      <c r="F47" s="4">
        <v>3.65</v>
      </c>
      <c r="G47" s="4">
        <v>1.0589999999999999</v>
      </c>
      <c r="H47" s="3">
        <v>382</v>
      </c>
      <c r="I47" s="4">
        <v>3.45</v>
      </c>
      <c r="J47" s="4">
        <v>1.276</v>
      </c>
      <c r="K47" s="3">
        <v>20</v>
      </c>
      <c r="L47" s="4" t="s">
        <v>30</v>
      </c>
      <c r="M47" s="4" t="s">
        <v>30</v>
      </c>
      <c r="N47" s="3" t="s">
        <v>30</v>
      </c>
      <c r="O47" s="4">
        <v>3.33</v>
      </c>
      <c r="P47" s="4">
        <v>1.2090000000000001</v>
      </c>
      <c r="Q47" s="3">
        <v>27</v>
      </c>
      <c r="R47" s="4">
        <v>3.4</v>
      </c>
      <c r="S47" s="4">
        <v>1.5169999999999999</v>
      </c>
      <c r="T47" s="3">
        <v>5</v>
      </c>
      <c r="U47" s="4">
        <v>3.38</v>
      </c>
      <c r="V47" s="4">
        <v>1.325</v>
      </c>
      <c r="W47" s="3">
        <v>13</v>
      </c>
      <c r="X47" s="4">
        <v>3.71</v>
      </c>
      <c r="Y47" s="4">
        <v>0.84499999999999997</v>
      </c>
      <c r="Z47" s="3">
        <v>21</v>
      </c>
      <c r="AA47" s="4">
        <v>3.29</v>
      </c>
      <c r="AB47" s="4">
        <v>1.41</v>
      </c>
      <c r="AC47" s="3">
        <v>28</v>
      </c>
      <c r="AD47" s="4">
        <v>3.44</v>
      </c>
      <c r="AE47" s="4">
        <v>1.2849999999999999</v>
      </c>
      <c r="AF47" s="3">
        <v>41</v>
      </c>
      <c r="AG47" s="4">
        <v>3.6</v>
      </c>
      <c r="AH47" s="4">
        <v>0.96599999999999997</v>
      </c>
      <c r="AI47" s="3">
        <v>10</v>
      </c>
      <c r="AJ47" s="4">
        <v>3.85</v>
      </c>
      <c r="AK47" s="4">
        <v>1.02</v>
      </c>
      <c r="AL47" s="14">
        <v>65</v>
      </c>
      <c r="AM47" s="3">
        <v>3.97</v>
      </c>
      <c r="AN47" s="3">
        <v>0.98</v>
      </c>
      <c r="AO47" s="3">
        <v>33</v>
      </c>
      <c r="AP47" s="3">
        <v>3.4</v>
      </c>
      <c r="AQ47" s="3">
        <v>1.34</v>
      </c>
      <c r="AR47" s="3">
        <v>5</v>
      </c>
      <c r="AS47" s="3">
        <v>3.78</v>
      </c>
      <c r="AT47" s="3">
        <v>1.01</v>
      </c>
      <c r="AU47" s="3">
        <v>27</v>
      </c>
      <c r="AV47" s="3">
        <v>4.1399999999999997</v>
      </c>
      <c r="AW47" s="3">
        <v>1.03</v>
      </c>
      <c r="AX47" s="3">
        <v>14</v>
      </c>
      <c r="AY47" s="3">
        <v>4.07</v>
      </c>
      <c r="AZ47" s="3">
        <v>0.7</v>
      </c>
      <c r="BA47" s="3">
        <v>15</v>
      </c>
      <c r="BB47" s="3">
        <v>4.09</v>
      </c>
      <c r="BC47" s="3">
        <v>0.89</v>
      </c>
      <c r="BD47" s="3">
        <v>32</v>
      </c>
      <c r="BE47" s="3">
        <v>3.61</v>
      </c>
      <c r="BF47" s="3">
        <v>1.0900000000000001</v>
      </c>
      <c r="BG47" s="3">
        <v>33</v>
      </c>
      <c r="BH47" s="3">
        <v>3.82</v>
      </c>
      <c r="BI47" s="3">
        <v>0.98</v>
      </c>
      <c r="BJ47" s="3">
        <v>50</v>
      </c>
      <c r="BK47" s="3">
        <v>3.93</v>
      </c>
      <c r="BL47" s="3">
        <v>1.1599999999999999</v>
      </c>
      <c r="BM47" s="3">
        <v>15</v>
      </c>
      <c r="BO47" s="3" t="str">
        <f t="shared" si="0"/>
        <v>N&lt;5</v>
      </c>
      <c r="BP47" s="3" t="str">
        <f t="shared" si="2"/>
        <v>N&lt;5</v>
      </c>
      <c r="BQ47" s="3" t="str">
        <f t="shared" si="3"/>
        <v>N&lt;5</v>
      </c>
      <c r="BR47" s="3" t="str">
        <f t="shared" si="4"/>
        <v>N&lt;5</v>
      </c>
      <c r="BS47" s="3" t="str">
        <f t="shared" si="5"/>
        <v>N&lt;5
N&lt;5</v>
      </c>
      <c r="BT47" s="3">
        <f t="shared" si="1"/>
        <v>9.4043887147335511E-2</v>
      </c>
      <c r="BU47" s="3" t="str">
        <f t="shared" si="6"/>
        <v/>
      </c>
      <c r="BV47" s="3">
        <f t="shared" si="7"/>
        <v>9.4043887147335511E-2</v>
      </c>
      <c r="BW47" s="3" t="str">
        <f t="shared" si="8"/>
        <v/>
      </c>
      <c r="BX47" s="3" t="str">
        <f t="shared" si="9"/>
        <v xml:space="preserve">
</v>
      </c>
      <c r="BY47" s="3">
        <f t="shared" si="10"/>
        <v>6.7961165048543104E-2</v>
      </c>
      <c r="BZ47" s="3" t="str">
        <f t="shared" si="11"/>
        <v/>
      </c>
      <c r="CA47" s="3">
        <f t="shared" si="12"/>
        <v>6.7961165048543104E-2</v>
      </c>
      <c r="CB47" s="3" t="str">
        <f t="shared" si="13"/>
        <v/>
      </c>
      <c r="CC47" s="3" t="str">
        <f t="shared" si="14"/>
        <v xml:space="preserve">
</v>
      </c>
      <c r="CD47" s="3">
        <f t="shared" si="15"/>
        <v>0.49704142011834312</v>
      </c>
      <c r="CE47" s="3" t="str">
        <f t="shared" si="16"/>
        <v>women</v>
      </c>
      <c r="CF47" s="3">
        <f t="shared" si="17"/>
        <v>0.49704142011834312</v>
      </c>
      <c r="CG47" s="3" t="str">
        <f t="shared" si="18"/>
        <v>moderate</v>
      </c>
      <c r="CH47" s="3" t="str">
        <f t="shared" si="19"/>
        <v>women
moderate</v>
      </c>
      <c r="CI47" s="3">
        <f t="shared" si="20"/>
        <v>-0.12451361867704291</v>
      </c>
      <c r="CJ47" s="3" t="str">
        <f t="shared" si="21"/>
        <v>white</v>
      </c>
      <c r="CK47" s="3">
        <f t="shared" si="22"/>
        <v>0.12451361867704291</v>
      </c>
      <c r="CL47" s="3" t="str">
        <f t="shared" si="23"/>
        <v>small</v>
      </c>
      <c r="CM47" s="3" t="str">
        <f t="shared" si="24"/>
        <v>white
small</v>
      </c>
      <c r="CN47" s="3">
        <f t="shared" si="25"/>
        <v>0.37254901960784303</v>
      </c>
      <c r="CO47" s="3" t="str">
        <f t="shared" si="26"/>
        <v>+</v>
      </c>
      <c r="CP47" s="3">
        <f t="shared" si="27"/>
        <v>0.37254901960784303</v>
      </c>
      <c r="CQ47" s="3" t="str">
        <f t="shared" si="28"/>
        <v>moderate</v>
      </c>
      <c r="CR47" s="3" t="str">
        <f t="shared" si="29"/>
        <v>+
moderate</v>
      </c>
      <c r="CS47" s="3">
        <f t="shared" si="30"/>
        <v>0.53061224489795922</v>
      </c>
      <c r="CT47" s="3" t="str">
        <f t="shared" si="31"/>
        <v>+</v>
      </c>
      <c r="CU47" s="3">
        <f t="shared" si="32"/>
        <v>0.53061224489795922</v>
      </c>
      <c r="CV47" s="3" t="str">
        <f t="shared" si="33"/>
        <v>large</v>
      </c>
      <c r="CW47" s="3" t="str">
        <f t="shared" si="34"/>
        <v>+
large</v>
      </c>
      <c r="CX47" s="3" t="str">
        <f t="shared" si="35"/>
        <v>N&lt;5</v>
      </c>
      <c r="CY47" s="3" t="str">
        <f t="shared" si="36"/>
        <v>N&lt;5</v>
      </c>
      <c r="CZ47" s="3" t="str">
        <f t="shared" si="37"/>
        <v>N&lt;5</v>
      </c>
      <c r="DA47" s="3" t="str">
        <f t="shared" si="38"/>
        <v>N&lt;5</v>
      </c>
      <c r="DB47" s="3" t="str">
        <f t="shared" si="39"/>
        <v>N&lt;5
N&lt;5</v>
      </c>
      <c r="DC47" s="3">
        <f t="shared" si="40"/>
        <v>0.44554455445544527</v>
      </c>
      <c r="DD47" s="3" t="str">
        <f t="shared" si="41"/>
        <v>+</v>
      </c>
      <c r="DE47" s="3">
        <f t="shared" si="42"/>
        <v>0.44554455445544527</v>
      </c>
      <c r="DF47" s="3" t="str">
        <f t="shared" si="43"/>
        <v>moderate</v>
      </c>
      <c r="DG47" s="3" t="str">
        <f t="shared" si="44"/>
        <v>+
moderate</v>
      </c>
      <c r="DH47" s="3">
        <f t="shared" si="45"/>
        <v>0.71844660194174736</v>
      </c>
      <c r="DI47" s="3" t="str">
        <f t="shared" si="46"/>
        <v>+</v>
      </c>
      <c r="DJ47" s="3">
        <f t="shared" si="47"/>
        <v>0.71844660194174736</v>
      </c>
      <c r="DK47" s="3" t="str">
        <f t="shared" si="48"/>
        <v>large</v>
      </c>
      <c r="DL47" s="3" t="str">
        <f t="shared" si="49"/>
        <v>+
large</v>
      </c>
      <c r="DM47" s="3">
        <f t="shared" si="50"/>
        <v>0.98571428571428632</v>
      </c>
      <c r="DN47" s="3" t="str">
        <f t="shared" si="51"/>
        <v>+</v>
      </c>
      <c r="DO47" s="3">
        <f t="shared" si="52"/>
        <v>0.98571428571428632</v>
      </c>
      <c r="DP47" s="3" t="str">
        <f t="shared" si="53"/>
        <v>large</v>
      </c>
      <c r="DQ47" s="3" t="str">
        <f t="shared" si="54"/>
        <v>+
large</v>
      </c>
      <c r="DR47" s="3">
        <f t="shared" si="55"/>
        <v>0.42696629213483134</v>
      </c>
      <c r="DS47" s="3" t="str">
        <f t="shared" si="56"/>
        <v>+</v>
      </c>
      <c r="DT47" s="3">
        <f t="shared" si="57"/>
        <v>0.42696629213483134</v>
      </c>
      <c r="DU47" s="3" t="str">
        <f t="shared" si="58"/>
        <v>moderate</v>
      </c>
      <c r="DV47" s="3" t="str">
        <f t="shared" si="59"/>
        <v>+
moderate</v>
      </c>
      <c r="DW47" s="3">
        <f t="shared" si="60"/>
        <v>0.293577981651376</v>
      </c>
      <c r="DX47" s="3" t="str">
        <f t="shared" si="61"/>
        <v>+</v>
      </c>
      <c r="DY47" s="3">
        <f t="shared" si="62"/>
        <v>0.293577981651376</v>
      </c>
      <c r="DZ47" s="3" t="str">
        <f t="shared" si="63"/>
        <v>small</v>
      </c>
      <c r="EA47" s="3" t="str">
        <f t="shared" si="64"/>
        <v>+
small</v>
      </c>
      <c r="EB47" s="3">
        <f t="shared" si="65"/>
        <v>0.3877551020408162</v>
      </c>
      <c r="EC47" s="3" t="str">
        <f t="shared" si="66"/>
        <v>+</v>
      </c>
      <c r="ED47" s="3">
        <f t="shared" si="67"/>
        <v>0.3877551020408162</v>
      </c>
      <c r="EE47" s="3" t="str">
        <f t="shared" si="68"/>
        <v>moderate</v>
      </c>
      <c r="EF47" s="3" t="str">
        <f t="shared" si="69"/>
        <v>+
moderate</v>
      </c>
      <c r="EG47" s="3">
        <f t="shared" si="70"/>
        <v>0.28448275862068972</v>
      </c>
      <c r="EH47" s="3" t="str">
        <f t="shared" si="71"/>
        <v>+</v>
      </c>
      <c r="EI47" s="3">
        <f t="shared" si="72"/>
        <v>0.28448275862068972</v>
      </c>
      <c r="EJ47" s="3" t="str">
        <f t="shared" si="73"/>
        <v>small</v>
      </c>
      <c r="EK47" s="3" t="str">
        <f t="shared" si="74"/>
        <v>+
small</v>
      </c>
    </row>
    <row r="48" spans="1:141" x14ac:dyDescent="0.35">
      <c r="A48" s="13" t="s">
        <v>108</v>
      </c>
      <c r="B48" s="13" t="s">
        <v>109</v>
      </c>
      <c r="C48" s="4">
        <v>3.33</v>
      </c>
      <c r="D48" s="4">
        <v>1.2430000000000001</v>
      </c>
      <c r="E48" s="3">
        <v>39</v>
      </c>
      <c r="F48" s="4">
        <v>2.97</v>
      </c>
      <c r="G48" s="4">
        <v>1.2350000000000001</v>
      </c>
      <c r="H48" s="3">
        <v>309</v>
      </c>
      <c r="I48" s="4">
        <v>2.73</v>
      </c>
      <c r="J48" s="4">
        <v>1.335</v>
      </c>
      <c r="K48" s="3">
        <v>15</v>
      </c>
      <c r="L48" s="4" t="s">
        <v>30</v>
      </c>
      <c r="M48" s="4" t="s">
        <v>30</v>
      </c>
      <c r="N48" s="3" t="s">
        <v>30</v>
      </c>
      <c r="O48" s="4">
        <v>3.65</v>
      </c>
      <c r="P48" s="4">
        <v>0.98799999999999999</v>
      </c>
      <c r="Q48" s="3">
        <v>20</v>
      </c>
      <c r="R48" s="4" t="s">
        <v>30</v>
      </c>
      <c r="S48" s="4" t="s">
        <v>30</v>
      </c>
      <c r="T48" s="3" t="s">
        <v>30</v>
      </c>
      <c r="U48" s="4">
        <v>3</v>
      </c>
      <c r="V48" s="4">
        <v>1.1180000000000001</v>
      </c>
      <c r="W48" s="3">
        <v>9</v>
      </c>
      <c r="X48" s="4">
        <v>3.47</v>
      </c>
      <c r="Y48" s="4">
        <v>1.125</v>
      </c>
      <c r="Z48" s="3">
        <v>15</v>
      </c>
      <c r="AA48" s="4">
        <v>3.18</v>
      </c>
      <c r="AB48" s="4">
        <v>1.3320000000000001</v>
      </c>
      <c r="AC48" s="3">
        <v>22</v>
      </c>
      <c r="AD48" s="4">
        <v>3.33</v>
      </c>
      <c r="AE48" s="4">
        <v>1.2689999999999999</v>
      </c>
      <c r="AF48" s="3">
        <v>30</v>
      </c>
      <c r="AG48" s="3">
        <v>3.33</v>
      </c>
      <c r="AH48" s="3">
        <v>1.2250000000000001</v>
      </c>
      <c r="AI48" s="3">
        <v>9</v>
      </c>
      <c r="AJ48" s="3">
        <v>3.43</v>
      </c>
      <c r="AK48" s="3">
        <v>1.1599999999999999</v>
      </c>
      <c r="AL48" s="3">
        <v>54</v>
      </c>
      <c r="AM48" s="3">
        <v>3.54</v>
      </c>
      <c r="AN48" s="3">
        <v>1.23</v>
      </c>
      <c r="AO48" s="3">
        <v>28</v>
      </c>
      <c r="AP48" s="3">
        <v>3</v>
      </c>
      <c r="AQ48" s="3">
        <v>1.41</v>
      </c>
      <c r="AR48" s="3">
        <v>5</v>
      </c>
      <c r="AS48" s="3">
        <v>3.38</v>
      </c>
      <c r="AT48" s="3">
        <v>1.02</v>
      </c>
      <c r="AU48" s="3">
        <v>21</v>
      </c>
      <c r="AV48" s="3">
        <v>3.75</v>
      </c>
      <c r="AW48" s="3">
        <v>1.48</v>
      </c>
      <c r="AX48" s="3">
        <v>12</v>
      </c>
      <c r="AY48" s="3">
        <v>3.25</v>
      </c>
      <c r="AZ48" s="3">
        <v>1.1399999999999999</v>
      </c>
      <c r="BA48" s="3">
        <v>12</v>
      </c>
      <c r="BB48" s="3">
        <v>3.54</v>
      </c>
      <c r="BC48" s="3">
        <v>1.1399999999999999</v>
      </c>
      <c r="BD48" s="3">
        <v>28</v>
      </c>
      <c r="BE48" s="3">
        <v>3.31</v>
      </c>
      <c r="BF48" s="3">
        <v>1.19</v>
      </c>
      <c r="BG48" s="3">
        <v>26</v>
      </c>
      <c r="BH48" s="3">
        <v>3.38</v>
      </c>
      <c r="BI48" s="3">
        <v>1.21</v>
      </c>
      <c r="BJ48" s="3">
        <v>42</v>
      </c>
      <c r="BK48" s="3">
        <v>3.58</v>
      </c>
      <c r="BL48" s="3">
        <v>1</v>
      </c>
      <c r="BM48" s="3">
        <v>12</v>
      </c>
      <c r="BO48" s="3" t="str">
        <f t="shared" si="0"/>
        <v>N&lt;5</v>
      </c>
      <c r="BP48" s="3" t="str">
        <f t="shared" si="2"/>
        <v>N&lt;5</v>
      </c>
      <c r="BQ48" s="3" t="str">
        <f t="shared" si="3"/>
        <v>N&lt;5</v>
      </c>
      <c r="BR48" s="3" t="str">
        <f t="shared" si="4"/>
        <v>N&lt;5</v>
      </c>
      <c r="BS48" s="3" t="str">
        <f t="shared" si="5"/>
        <v>N&lt;5
N&lt;5</v>
      </c>
      <c r="BT48" s="3">
        <f t="shared" si="1"/>
        <v>-0.68913857677902624</v>
      </c>
      <c r="BU48" s="3" t="str">
        <f t="shared" si="6"/>
        <v>tenured</v>
      </c>
      <c r="BV48" s="3">
        <f t="shared" si="7"/>
        <v>0.68913857677902624</v>
      </c>
      <c r="BW48" s="3" t="str">
        <f t="shared" si="8"/>
        <v>large</v>
      </c>
      <c r="BX48" s="3" t="str">
        <f t="shared" si="9"/>
        <v>tenured
large</v>
      </c>
      <c r="BY48" s="3">
        <f t="shared" si="10"/>
        <v>0.33783783783783783</v>
      </c>
      <c r="BZ48" s="3" t="str">
        <f t="shared" si="11"/>
        <v>assoc</v>
      </c>
      <c r="CA48" s="3">
        <f t="shared" si="12"/>
        <v>0.33783783783783783</v>
      </c>
      <c r="CB48" s="3" t="str">
        <f t="shared" si="13"/>
        <v>moderate</v>
      </c>
      <c r="CC48" s="3" t="str">
        <f t="shared" si="14"/>
        <v>assoc
moderate</v>
      </c>
      <c r="CD48" s="3">
        <f t="shared" si="15"/>
        <v>0.25777777777777783</v>
      </c>
      <c r="CE48" s="3" t="str">
        <f t="shared" si="16"/>
        <v>women</v>
      </c>
      <c r="CF48" s="3">
        <f t="shared" si="17"/>
        <v>0.25777777777777783</v>
      </c>
      <c r="CG48" s="3" t="str">
        <f t="shared" si="18"/>
        <v>small</v>
      </c>
      <c r="CH48" s="3" t="str">
        <f t="shared" si="19"/>
        <v>women
small</v>
      </c>
      <c r="CI48" s="3">
        <f t="shared" si="20"/>
        <v>0</v>
      </c>
      <c r="CJ48" s="3" t="str">
        <f t="shared" si="21"/>
        <v/>
      </c>
      <c r="CK48" s="3">
        <f t="shared" si="22"/>
        <v>0</v>
      </c>
      <c r="CL48" s="3" t="str">
        <f t="shared" si="23"/>
        <v/>
      </c>
      <c r="CM48" s="3" t="str">
        <f t="shared" si="24"/>
        <v xml:space="preserve">
</v>
      </c>
      <c r="CN48" s="3">
        <f t="shared" si="25"/>
        <v>8.6206896551724227E-2</v>
      </c>
      <c r="CO48" s="3" t="str">
        <f t="shared" si="26"/>
        <v/>
      </c>
      <c r="CP48" s="3">
        <f t="shared" si="27"/>
        <v>8.6206896551724227E-2</v>
      </c>
      <c r="CQ48" s="3" t="str">
        <f t="shared" si="28"/>
        <v/>
      </c>
      <c r="CR48" s="3" t="str">
        <f t="shared" si="29"/>
        <v xml:space="preserve">
</v>
      </c>
      <c r="CS48" s="3">
        <f t="shared" si="30"/>
        <v>0.65853658536585369</v>
      </c>
      <c r="CT48" s="3" t="str">
        <f t="shared" si="31"/>
        <v>+</v>
      </c>
      <c r="CU48" s="3">
        <f t="shared" si="32"/>
        <v>0.65853658536585369</v>
      </c>
      <c r="CV48" s="3" t="str">
        <f t="shared" si="33"/>
        <v>large</v>
      </c>
      <c r="CW48" s="3" t="str">
        <f t="shared" si="34"/>
        <v>+
large</v>
      </c>
      <c r="CX48" s="3" t="str">
        <f t="shared" si="35"/>
        <v>N&lt;5</v>
      </c>
      <c r="CY48" s="3" t="str">
        <f t="shared" si="36"/>
        <v>N&lt;5</v>
      </c>
      <c r="CZ48" s="3" t="str">
        <f t="shared" si="37"/>
        <v>N&lt;5</v>
      </c>
      <c r="DA48" s="3" t="str">
        <f t="shared" si="38"/>
        <v>N&lt;5</v>
      </c>
      <c r="DB48" s="3" t="str">
        <f t="shared" si="39"/>
        <v>N&lt;5
N&lt;5</v>
      </c>
      <c r="DC48" s="3">
        <f t="shared" si="40"/>
        <v>-0.26470588235294118</v>
      </c>
      <c r="DD48" s="3" t="str">
        <f t="shared" si="41"/>
        <v>-</v>
      </c>
      <c r="DE48" s="3">
        <f t="shared" si="42"/>
        <v>0.26470588235294118</v>
      </c>
      <c r="DF48" s="3" t="str">
        <f t="shared" si="43"/>
        <v>small</v>
      </c>
      <c r="DG48" s="3" t="str">
        <f t="shared" si="44"/>
        <v>-
small</v>
      </c>
      <c r="DH48" s="3" t="str">
        <f t="shared" si="45"/>
        <v>N&lt;5</v>
      </c>
      <c r="DI48" s="3" t="str">
        <f t="shared" si="46"/>
        <v>N&lt;5</v>
      </c>
      <c r="DJ48" s="3" t="str">
        <f t="shared" si="47"/>
        <v>N&lt;5</v>
      </c>
      <c r="DK48" s="3" t="str">
        <f t="shared" si="48"/>
        <v>N&lt;5</v>
      </c>
      <c r="DL48" s="3" t="str">
        <f t="shared" si="49"/>
        <v>N&lt;5
N&lt;5</v>
      </c>
      <c r="DM48" s="3">
        <f t="shared" si="50"/>
        <v>0.2192982456140351</v>
      </c>
      <c r="DN48" s="3" t="str">
        <f t="shared" si="51"/>
        <v>+</v>
      </c>
      <c r="DO48" s="3">
        <f t="shared" si="52"/>
        <v>0.2192982456140351</v>
      </c>
      <c r="DP48" s="3" t="str">
        <f t="shared" si="53"/>
        <v>small</v>
      </c>
      <c r="DQ48" s="3" t="str">
        <f t="shared" si="54"/>
        <v>+
small</v>
      </c>
      <c r="DR48" s="3">
        <f t="shared" si="55"/>
        <v>6.1403508771929689E-2</v>
      </c>
      <c r="DS48" s="3" t="str">
        <f t="shared" si="56"/>
        <v/>
      </c>
      <c r="DT48" s="3">
        <f t="shared" si="57"/>
        <v>6.1403508771929689E-2</v>
      </c>
      <c r="DU48" s="3" t="str">
        <f t="shared" si="58"/>
        <v/>
      </c>
      <c r="DV48" s="3" t="str">
        <f t="shared" si="59"/>
        <v xml:space="preserve">
</v>
      </c>
      <c r="DW48" s="3">
        <f t="shared" si="60"/>
        <v>0.10924369747899151</v>
      </c>
      <c r="DX48" s="3" t="str">
        <f t="shared" si="61"/>
        <v>+</v>
      </c>
      <c r="DY48" s="3">
        <f t="shared" si="62"/>
        <v>0.10924369747899151</v>
      </c>
      <c r="DZ48" s="3" t="str">
        <f t="shared" si="63"/>
        <v>small</v>
      </c>
      <c r="EA48" s="3" t="str">
        <f t="shared" si="64"/>
        <v>+
small</v>
      </c>
      <c r="EB48" s="3">
        <f t="shared" si="65"/>
        <v>4.1322314049586632E-2</v>
      </c>
      <c r="EC48" s="3" t="str">
        <f t="shared" si="66"/>
        <v/>
      </c>
      <c r="ED48" s="3">
        <f t="shared" si="67"/>
        <v>4.1322314049586632E-2</v>
      </c>
      <c r="EE48" s="3" t="str">
        <f t="shared" si="68"/>
        <v/>
      </c>
      <c r="EF48" s="3" t="str">
        <f t="shared" si="69"/>
        <v xml:space="preserve">
</v>
      </c>
      <c r="EG48" s="3">
        <f t="shared" si="70"/>
        <v>0.25</v>
      </c>
      <c r="EH48" s="3" t="str">
        <f t="shared" si="71"/>
        <v>+</v>
      </c>
      <c r="EI48" s="3">
        <f t="shared" si="72"/>
        <v>0.25</v>
      </c>
      <c r="EJ48" s="3" t="str">
        <f t="shared" si="73"/>
        <v>small</v>
      </c>
      <c r="EK48" s="3" t="str">
        <f t="shared" si="74"/>
        <v>+
small</v>
      </c>
    </row>
    <row r="49" spans="1:141" x14ac:dyDescent="0.35">
      <c r="A49" s="13" t="s">
        <v>110</v>
      </c>
      <c r="B49" s="13" t="s">
        <v>111</v>
      </c>
      <c r="C49" s="4">
        <v>3.65</v>
      </c>
      <c r="D49" s="4">
        <v>0.85499999999999998</v>
      </c>
      <c r="E49" s="3">
        <v>49</v>
      </c>
      <c r="F49" s="4">
        <v>3.17</v>
      </c>
      <c r="G49" s="4">
        <v>1.1499999999999999</v>
      </c>
      <c r="H49" s="3">
        <v>370</v>
      </c>
      <c r="I49" s="4">
        <v>3.39</v>
      </c>
      <c r="J49" s="4">
        <v>0.97899999999999998</v>
      </c>
      <c r="K49" s="3">
        <v>18</v>
      </c>
      <c r="L49" s="4" t="s">
        <v>30</v>
      </c>
      <c r="M49" s="4" t="s">
        <v>30</v>
      </c>
      <c r="N49" s="3" t="s">
        <v>30</v>
      </c>
      <c r="O49" s="4">
        <v>3.81</v>
      </c>
      <c r="P49" s="4">
        <v>0.622</v>
      </c>
      <c r="Q49" s="3">
        <v>27</v>
      </c>
      <c r="R49" s="4">
        <v>3</v>
      </c>
      <c r="S49" s="4">
        <v>1.4139999999999999</v>
      </c>
      <c r="T49" s="3">
        <v>5</v>
      </c>
      <c r="U49" s="4">
        <v>3.45</v>
      </c>
      <c r="V49" s="4">
        <v>0.82</v>
      </c>
      <c r="W49" s="3">
        <v>11</v>
      </c>
      <c r="X49" s="4">
        <v>3.5</v>
      </c>
      <c r="Y49" s="4">
        <v>0.88900000000000001</v>
      </c>
      <c r="Z49" s="3">
        <v>20</v>
      </c>
      <c r="AA49" s="4">
        <v>3.74</v>
      </c>
      <c r="AB49" s="4">
        <v>0.81299999999999994</v>
      </c>
      <c r="AC49" s="3">
        <v>27</v>
      </c>
      <c r="AD49" s="4">
        <v>3.68</v>
      </c>
      <c r="AE49" s="4">
        <v>0.82899999999999996</v>
      </c>
      <c r="AF49" s="3">
        <v>40</v>
      </c>
      <c r="AG49" s="4">
        <v>3.56</v>
      </c>
      <c r="AH49" s="4">
        <v>1.014</v>
      </c>
      <c r="AI49" s="3">
        <v>9</v>
      </c>
      <c r="AJ49" s="4">
        <v>3.77</v>
      </c>
      <c r="AK49" s="4">
        <v>0.93</v>
      </c>
      <c r="AL49" s="14">
        <v>65</v>
      </c>
      <c r="AM49" s="3">
        <v>3.79</v>
      </c>
      <c r="AN49" s="3">
        <v>0.96</v>
      </c>
      <c r="AO49" s="3">
        <v>33</v>
      </c>
      <c r="AP49" s="3">
        <v>3.4</v>
      </c>
      <c r="AQ49" s="3">
        <v>0.89</v>
      </c>
      <c r="AR49" s="3">
        <v>5</v>
      </c>
      <c r="AS49" s="3">
        <v>3.81</v>
      </c>
      <c r="AT49" s="3">
        <v>0.92</v>
      </c>
      <c r="AU49" s="3">
        <v>27</v>
      </c>
      <c r="AV49" s="3">
        <v>3.86</v>
      </c>
      <c r="AW49" s="3">
        <v>1.17</v>
      </c>
      <c r="AX49" s="3">
        <v>14</v>
      </c>
      <c r="AY49" s="3">
        <v>3.67</v>
      </c>
      <c r="AZ49" s="3">
        <v>0.9</v>
      </c>
      <c r="BA49" s="3">
        <v>15</v>
      </c>
      <c r="BB49" s="3">
        <v>3.84</v>
      </c>
      <c r="BC49" s="3">
        <v>0.88</v>
      </c>
      <c r="BD49" s="3">
        <v>32</v>
      </c>
      <c r="BE49" s="3">
        <v>3.7</v>
      </c>
      <c r="BF49" s="3">
        <v>0.98</v>
      </c>
      <c r="BG49" s="3">
        <v>33</v>
      </c>
      <c r="BH49" s="3">
        <v>3.74</v>
      </c>
      <c r="BI49" s="3">
        <v>0.94</v>
      </c>
      <c r="BJ49" s="3">
        <v>50</v>
      </c>
      <c r="BK49" s="3">
        <v>3.87</v>
      </c>
      <c r="BL49" s="3">
        <v>0.92</v>
      </c>
      <c r="BM49" s="3">
        <v>15</v>
      </c>
      <c r="BO49" s="3" t="str">
        <f t="shared" si="0"/>
        <v>N&lt;5</v>
      </c>
      <c r="BP49" s="3" t="str">
        <f t="shared" si="2"/>
        <v>N&lt;5</v>
      </c>
      <c r="BQ49" s="3" t="str">
        <f t="shared" si="3"/>
        <v>N&lt;5</v>
      </c>
      <c r="BR49" s="3" t="str">
        <f t="shared" si="4"/>
        <v>N&lt;5</v>
      </c>
      <c r="BS49" s="3" t="str">
        <f t="shared" si="5"/>
        <v>N&lt;5
N&lt;5</v>
      </c>
      <c r="BT49" s="3">
        <f t="shared" si="1"/>
        <v>-0.42900919305413682</v>
      </c>
      <c r="BU49" s="3" t="str">
        <f t="shared" si="6"/>
        <v>tenured</v>
      </c>
      <c r="BV49" s="3">
        <f t="shared" si="7"/>
        <v>0.42900919305413682</v>
      </c>
      <c r="BW49" s="3" t="str">
        <f t="shared" si="8"/>
        <v>moderate</v>
      </c>
      <c r="BX49" s="3" t="str">
        <f t="shared" si="9"/>
        <v>tenured
moderate</v>
      </c>
      <c r="BY49" s="3">
        <f t="shared" si="10"/>
        <v>0.16239316239316237</v>
      </c>
      <c r="BZ49" s="3" t="str">
        <f t="shared" si="11"/>
        <v>assoc</v>
      </c>
      <c r="CA49" s="3">
        <f t="shared" si="12"/>
        <v>0.16239316239316237</v>
      </c>
      <c r="CB49" s="3" t="str">
        <f t="shared" si="13"/>
        <v>small</v>
      </c>
      <c r="CC49" s="3" t="str">
        <f t="shared" si="14"/>
        <v>assoc
small</v>
      </c>
      <c r="CD49" s="3">
        <f t="shared" si="15"/>
        <v>-0.26996625421822296</v>
      </c>
      <c r="CE49" s="3" t="str">
        <f t="shared" si="16"/>
        <v>men</v>
      </c>
      <c r="CF49" s="3">
        <f t="shared" si="17"/>
        <v>0.26996625421822296</v>
      </c>
      <c r="CG49" s="3" t="str">
        <f t="shared" si="18"/>
        <v>small</v>
      </c>
      <c r="CH49" s="3" t="str">
        <f t="shared" si="19"/>
        <v>men
small</v>
      </c>
      <c r="CI49" s="3">
        <f t="shared" si="20"/>
        <v>0.14475271411338977</v>
      </c>
      <c r="CJ49" s="3" t="str">
        <f t="shared" si="21"/>
        <v>foc</v>
      </c>
      <c r="CK49" s="3">
        <f t="shared" si="22"/>
        <v>0.14475271411338977</v>
      </c>
      <c r="CL49" s="3" t="str">
        <f t="shared" si="23"/>
        <v>small</v>
      </c>
      <c r="CM49" s="3" t="str">
        <f t="shared" si="24"/>
        <v>foc
small</v>
      </c>
      <c r="CN49" s="3">
        <f t="shared" si="25"/>
        <v>0.12903225806451624</v>
      </c>
      <c r="CO49" s="3" t="str">
        <f t="shared" si="26"/>
        <v>+</v>
      </c>
      <c r="CP49" s="3">
        <f t="shared" si="27"/>
        <v>0.12903225806451624</v>
      </c>
      <c r="CQ49" s="3" t="str">
        <f t="shared" si="28"/>
        <v>small</v>
      </c>
      <c r="CR49" s="3" t="str">
        <f t="shared" si="29"/>
        <v>+
small</v>
      </c>
      <c r="CS49" s="3">
        <f t="shared" si="30"/>
        <v>0.41666666666666657</v>
      </c>
      <c r="CT49" s="3" t="str">
        <f t="shared" si="31"/>
        <v>+</v>
      </c>
      <c r="CU49" s="3">
        <f t="shared" si="32"/>
        <v>0.41666666666666657</v>
      </c>
      <c r="CV49" s="3" t="str">
        <f t="shared" si="33"/>
        <v>moderate</v>
      </c>
      <c r="CW49" s="3" t="str">
        <f t="shared" si="34"/>
        <v>+
moderate</v>
      </c>
      <c r="CX49" s="3" t="str">
        <f t="shared" si="35"/>
        <v>N&lt;5</v>
      </c>
      <c r="CY49" s="3" t="str">
        <f t="shared" si="36"/>
        <v>N&lt;5</v>
      </c>
      <c r="CZ49" s="3" t="str">
        <f t="shared" si="37"/>
        <v>N&lt;5</v>
      </c>
      <c r="DA49" s="3" t="str">
        <f t="shared" si="38"/>
        <v>N&lt;5</v>
      </c>
      <c r="DB49" s="3" t="str">
        <f t="shared" si="39"/>
        <v>N&lt;5
N&lt;5</v>
      </c>
      <c r="DC49" s="3">
        <f t="shared" si="40"/>
        <v>0</v>
      </c>
      <c r="DD49" s="3" t="str">
        <f t="shared" si="41"/>
        <v/>
      </c>
      <c r="DE49" s="3">
        <f t="shared" si="42"/>
        <v>0</v>
      </c>
      <c r="DF49" s="3" t="str">
        <f t="shared" si="43"/>
        <v/>
      </c>
      <c r="DG49" s="3" t="str">
        <f t="shared" si="44"/>
        <v xml:space="preserve">
</v>
      </c>
      <c r="DH49" s="3">
        <f t="shared" si="45"/>
        <v>0.73504273504273498</v>
      </c>
      <c r="DI49" s="3" t="str">
        <f t="shared" si="46"/>
        <v>+</v>
      </c>
      <c r="DJ49" s="3">
        <f t="shared" si="47"/>
        <v>0.73504273504273498</v>
      </c>
      <c r="DK49" s="3" t="str">
        <f t="shared" si="48"/>
        <v>large</v>
      </c>
      <c r="DL49" s="3" t="str">
        <f t="shared" si="49"/>
        <v>+
large</v>
      </c>
      <c r="DM49" s="3">
        <f t="shared" si="50"/>
        <v>0.24444444444444416</v>
      </c>
      <c r="DN49" s="3" t="str">
        <f t="shared" si="51"/>
        <v>+</v>
      </c>
      <c r="DO49" s="3">
        <f t="shared" si="52"/>
        <v>0.24444444444444416</v>
      </c>
      <c r="DP49" s="3" t="str">
        <f t="shared" si="53"/>
        <v>small</v>
      </c>
      <c r="DQ49" s="3" t="str">
        <f t="shared" si="54"/>
        <v>+
small</v>
      </c>
      <c r="DR49" s="3">
        <f t="shared" si="55"/>
        <v>0.38636363636363619</v>
      </c>
      <c r="DS49" s="3" t="str">
        <f t="shared" si="56"/>
        <v>+</v>
      </c>
      <c r="DT49" s="3">
        <f t="shared" si="57"/>
        <v>0.38636363636363619</v>
      </c>
      <c r="DU49" s="3" t="str">
        <f t="shared" si="58"/>
        <v>moderate</v>
      </c>
      <c r="DV49" s="3" t="str">
        <f t="shared" si="59"/>
        <v>+
moderate</v>
      </c>
      <c r="DW49" s="3">
        <f t="shared" si="60"/>
        <v>-4.0816326530612283E-2</v>
      </c>
      <c r="DX49" s="3" t="str">
        <f t="shared" si="61"/>
        <v/>
      </c>
      <c r="DY49" s="3">
        <f t="shared" si="62"/>
        <v>4.0816326530612283E-2</v>
      </c>
      <c r="DZ49" s="3" t="str">
        <f t="shared" si="63"/>
        <v/>
      </c>
      <c r="EA49" s="3" t="str">
        <f t="shared" si="64"/>
        <v xml:space="preserve">
</v>
      </c>
      <c r="EB49" s="3">
        <f t="shared" si="65"/>
        <v>6.3829787234042618E-2</v>
      </c>
      <c r="EC49" s="3" t="str">
        <f t="shared" si="66"/>
        <v/>
      </c>
      <c r="ED49" s="3">
        <f t="shared" si="67"/>
        <v>6.3829787234042618E-2</v>
      </c>
      <c r="EE49" s="3" t="str">
        <f t="shared" si="68"/>
        <v/>
      </c>
      <c r="EF49" s="3" t="str">
        <f t="shared" si="69"/>
        <v xml:space="preserve">
</v>
      </c>
      <c r="EG49" s="3">
        <f t="shared" si="70"/>
        <v>0.33695652173913049</v>
      </c>
      <c r="EH49" s="3" t="str">
        <f t="shared" si="71"/>
        <v>+</v>
      </c>
      <c r="EI49" s="3">
        <f t="shared" si="72"/>
        <v>0.33695652173913049</v>
      </c>
      <c r="EJ49" s="3" t="str">
        <f t="shared" si="73"/>
        <v>moderate</v>
      </c>
      <c r="EK49" s="3" t="str">
        <f t="shared" si="74"/>
        <v>+
moderate</v>
      </c>
    </row>
    <row r="50" spans="1:141" x14ac:dyDescent="0.35">
      <c r="A50" s="13" t="s">
        <v>112</v>
      </c>
      <c r="B50" s="13" t="s">
        <v>113</v>
      </c>
      <c r="C50" s="4">
        <v>3.73</v>
      </c>
      <c r="D50" s="4">
        <v>0.90800000000000003</v>
      </c>
      <c r="E50" s="3">
        <v>49</v>
      </c>
      <c r="F50" s="4">
        <v>3.06</v>
      </c>
      <c r="G50" s="4">
        <v>1.147</v>
      </c>
      <c r="H50" s="3">
        <v>381</v>
      </c>
      <c r="I50" s="4">
        <v>3.6</v>
      </c>
      <c r="J50" s="4">
        <v>0.94</v>
      </c>
      <c r="K50" s="3">
        <v>20</v>
      </c>
      <c r="L50" s="4" t="s">
        <v>30</v>
      </c>
      <c r="M50" s="4" t="s">
        <v>30</v>
      </c>
      <c r="N50" s="3" t="s">
        <v>30</v>
      </c>
      <c r="O50" s="4">
        <v>3.8</v>
      </c>
      <c r="P50" s="4">
        <v>0.91300000000000003</v>
      </c>
      <c r="Q50" s="3">
        <v>25</v>
      </c>
      <c r="R50" s="4">
        <v>3.4</v>
      </c>
      <c r="S50" s="4">
        <v>1.5169999999999999</v>
      </c>
      <c r="T50" s="3">
        <v>5</v>
      </c>
      <c r="U50" s="4">
        <v>3.62</v>
      </c>
      <c r="V50" s="4">
        <v>0.76800000000000002</v>
      </c>
      <c r="W50" s="3">
        <v>13</v>
      </c>
      <c r="X50" s="4">
        <v>3.76</v>
      </c>
      <c r="Y50" s="4">
        <v>0.76800000000000002</v>
      </c>
      <c r="Z50" s="3">
        <v>21</v>
      </c>
      <c r="AA50" s="4">
        <v>3.73</v>
      </c>
      <c r="AB50" s="4">
        <v>0.96199999999999997</v>
      </c>
      <c r="AC50" s="3">
        <v>26</v>
      </c>
      <c r="AD50" s="4">
        <v>3.72</v>
      </c>
      <c r="AE50" s="4">
        <v>0.88700000000000001</v>
      </c>
      <c r="AF50" s="3">
        <v>39</v>
      </c>
      <c r="AG50" s="4">
        <v>3.8</v>
      </c>
      <c r="AH50" s="4">
        <v>1.0329999999999999</v>
      </c>
      <c r="AI50" s="3">
        <v>10</v>
      </c>
      <c r="AJ50" s="3">
        <v>3.7</v>
      </c>
      <c r="AK50" s="3">
        <v>0.94</v>
      </c>
      <c r="AL50" s="3">
        <v>61</v>
      </c>
      <c r="AM50" s="3">
        <v>3.77</v>
      </c>
      <c r="AN50" s="3">
        <v>1.01</v>
      </c>
      <c r="AO50" s="3">
        <v>30</v>
      </c>
      <c r="AP50" s="3">
        <v>3.6</v>
      </c>
      <c r="AQ50" s="3">
        <v>0.89</v>
      </c>
      <c r="AR50" s="3">
        <v>5</v>
      </c>
      <c r="AS50" s="3">
        <v>3.65</v>
      </c>
      <c r="AT50" s="3">
        <v>0.89</v>
      </c>
      <c r="AU50" s="3">
        <v>26</v>
      </c>
      <c r="AV50" s="3">
        <v>3.75</v>
      </c>
      <c r="AW50" s="3">
        <v>1.06</v>
      </c>
      <c r="AX50" s="3">
        <v>12</v>
      </c>
      <c r="AY50" s="3">
        <v>3.71</v>
      </c>
      <c r="AZ50" s="3">
        <v>1.1399999999999999</v>
      </c>
      <c r="BA50" s="3">
        <v>14</v>
      </c>
      <c r="BB50" s="3">
        <v>3.77</v>
      </c>
      <c r="BC50" s="3">
        <v>0.94</v>
      </c>
      <c r="BD50" s="3">
        <v>30</v>
      </c>
      <c r="BE50" s="3">
        <v>3.65</v>
      </c>
      <c r="BF50" s="3">
        <v>0.95</v>
      </c>
      <c r="BG50" s="3">
        <v>31</v>
      </c>
      <c r="BH50" s="3">
        <v>3.63</v>
      </c>
      <c r="BI50" s="3">
        <v>0.97</v>
      </c>
      <c r="BJ50" s="3">
        <v>46</v>
      </c>
      <c r="BK50" s="3">
        <v>3.93</v>
      </c>
      <c r="BL50" s="3">
        <v>0.8</v>
      </c>
      <c r="BM50" s="3">
        <v>15</v>
      </c>
      <c r="BO50" s="3" t="str">
        <f t="shared" si="0"/>
        <v>N&lt;5</v>
      </c>
      <c r="BP50" s="3" t="str">
        <f t="shared" si="2"/>
        <v>N&lt;5</v>
      </c>
      <c r="BQ50" s="3" t="str">
        <f t="shared" si="3"/>
        <v>N&lt;5</v>
      </c>
      <c r="BR50" s="3" t="str">
        <f t="shared" si="4"/>
        <v>N&lt;5</v>
      </c>
      <c r="BS50" s="3" t="str">
        <f t="shared" si="5"/>
        <v>N&lt;5
N&lt;5</v>
      </c>
      <c r="BT50" s="3">
        <f t="shared" si="1"/>
        <v>-0.21276595744680823</v>
      </c>
      <c r="BU50" s="3" t="str">
        <f t="shared" si="6"/>
        <v>tenured</v>
      </c>
      <c r="BV50" s="3">
        <f t="shared" si="7"/>
        <v>0.21276595744680823</v>
      </c>
      <c r="BW50" s="3" t="str">
        <f t="shared" si="8"/>
        <v>small</v>
      </c>
      <c r="BX50" s="3" t="str">
        <f t="shared" si="9"/>
        <v>tenured
small</v>
      </c>
      <c r="BY50" s="3">
        <f t="shared" si="10"/>
        <v>3.7735849056603807E-2</v>
      </c>
      <c r="BZ50" s="3" t="str">
        <f t="shared" si="11"/>
        <v/>
      </c>
      <c r="CA50" s="3">
        <f t="shared" si="12"/>
        <v>3.7735849056603807E-2</v>
      </c>
      <c r="CB50" s="3" t="str">
        <f t="shared" si="13"/>
        <v/>
      </c>
      <c r="CC50" s="3" t="str">
        <f t="shared" si="14"/>
        <v xml:space="preserve">
</v>
      </c>
      <c r="CD50" s="3">
        <f t="shared" si="15"/>
        <v>3.9062499999999743E-2</v>
      </c>
      <c r="CE50" s="3" t="str">
        <f t="shared" si="16"/>
        <v/>
      </c>
      <c r="CF50" s="3">
        <f t="shared" si="17"/>
        <v>3.9062499999999743E-2</v>
      </c>
      <c r="CG50" s="3" t="str">
        <f t="shared" si="18"/>
        <v/>
      </c>
      <c r="CH50" s="3" t="str">
        <f t="shared" si="19"/>
        <v xml:space="preserve">
</v>
      </c>
      <c r="CI50" s="3">
        <f t="shared" si="20"/>
        <v>-9.0191657271701947E-2</v>
      </c>
      <c r="CJ50" s="3" t="str">
        <f t="shared" si="21"/>
        <v/>
      </c>
      <c r="CK50" s="3">
        <f t="shared" si="22"/>
        <v>9.0191657271701947E-2</v>
      </c>
      <c r="CL50" s="3" t="str">
        <f t="shared" si="23"/>
        <v/>
      </c>
      <c r="CM50" s="3" t="str">
        <f t="shared" si="24"/>
        <v xml:space="preserve">
</v>
      </c>
      <c r="CN50" s="3">
        <f t="shared" si="25"/>
        <v>-3.1914893617021073E-2</v>
      </c>
      <c r="CO50" s="3" t="str">
        <f t="shared" si="26"/>
        <v/>
      </c>
      <c r="CP50" s="3">
        <f t="shared" si="27"/>
        <v>3.1914893617021073E-2</v>
      </c>
      <c r="CQ50" s="3" t="str">
        <f t="shared" si="28"/>
        <v/>
      </c>
      <c r="CR50" s="3" t="str">
        <f t="shared" si="29"/>
        <v xml:space="preserve">
</v>
      </c>
      <c r="CS50" s="3">
        <f t="shared" si="30"/>
        <v>0.16831683168316824</v>
      </c>
      <c r="CT50" s="3" t="str">
        <f t="shared" si="31"/>
        <v>+</v>
      </c>
      <c r="CU50" s="3">
        <f t="shared" si="32"/>
        <v>0.16831683168316824</v>
      </c>
      <c r="CV50" s="3" t="str">
        <f t="shared" si="33"/>
        <v>small</v>
      </c>
      <c r="CW50" s="3" t="str">
        <f t="shared" si="34"/>
        <v>+
small</v>
      </c>
      <c r="CX50" s="3" t="str">
        <f t="shared" si="35"/>
        <v>N&lt;5</v>
      </c>
      <c r="CY50" s="3" t="str">
        <f t="shared" si="36"/>
        <v>N&lt;5</v>
      </c>
      <c r="CZ50" s="3" t="str">
        <f t="shared" si="37"/>
        <v>N&lt;5</v>
      </c>
      <c r="DA50" s="3" t="str">
        <f t="shared" si="38"/>
        <v>N&lt;5</v>
      </c>
      <c r="DB50" s="3" t="str">
        <f t="shared" si="39"/>
        <v>N&lt;5
N&lt;5</v>
      </c>
      <c r="DC50" s="3">
        <f t="shared" si="40"/>
        <v>-0.16853932584269651</v>
      </c>
      <c r="DD50" s="3" t="str">
        <f t="shared" si="41"/>
        <v>-</v>
      </c>
      <c r="DE50" s="3">
        <f t="shared" si="42"/>
        <v>0.16853932584269651</v>
      </c>
      <c r="DF50" s="3" t="str">
        <f t="shared" si="43"/>
        <v>small</v>
      </c>
      <c r="DG50" s="3" t="str">
        <f t="shared" si="44"/>
        <v>-
small</v>
      </c>
      <c r="DH50" s="3">
        <f t="shared" si="45"/>
        <v>0.33018867924528311</v>
      </c>
      <c r="DI50" s="3" t="str">
        <f t="shared" si="46"/>
        <v>+</v>
      </c>
      <c r="DJ50" s="3">
        <f t="shared" si="47"/>
        <v>0.33018867924528311</v>
      </c>
      <c r="DK50" s="3" t="str">
        <f t="shared" si="48"/>
        <v>moderate</v>
      </c>
      <c r="DL50" s="3" t="str">
        <f t="shared" si="49"/>
        <v>+
moderate</v>
      </c>
      <c r="DM50" s="3">
        <f t="shared" si="50"/>
        <v>7.8947368421052516E-2</v>
      </c>
      <c r="DN50" s="3" t="str">
        <f t="shared" si="51"/>
        <v/>
      </c>
      <c r="DO50" s="3">
        <f t="shared" si="52"/>
        <v>7.8947368421052516E-2</v>
      </c>
      <c r="DP50" s="3" t="str">
        <f t="shared" si="53"/>
        <v/>
      </c>
      <c r="DQ50" s="3" t="str">
        <f t="shared" si="54"/>
        <v xml:space="preserve">
</v>
      </c>
      <c r="DR50" s="3">
        <f t="shared" si="55"/>
        <v>1.0638297872340672E-2</v>
      </c>
      <c r="DS50" s="3" t="str">
        <f t="shared" si="56"/>
        <v/>
      </c>
      <c r="DT50" s="3">
        <f t="shared" si="57"/>
        <v>1.0638297872340672E-2</v>
      </c>
      <c r="DU50" s="3" t="str">
        <f t="shared" si="58"/>
        <v/>
      </c>
      <c r="DV50" s="3" t="str">
        <f t="shared" si="59"/>
        <v xml:space="preserve">
</v>
      </c>
      <c r="DW50" s="3">
        <f t="shared" si="60"/>
        <v>-8.4210526315789555E-2</v>
      </c>
      <c r="DX50" s="3" t="str">
        <f t="shared" si="61"/>
        <v/>
      </c>
      <c r="DY50" s="3">
        <f t="shared" si="62"/>
        <v>8.4210526315789555E-2</v>
      </c>
      <c r="DZ50" s="3" t="str">
        <f t="shared" si="63"/>
        <v/>
      </c>
      <c r="EA50" s="3" t="str">
        <f t="shared" si="64"/>
        <v xml:space="preserve">
</v>
      </c>
      <c r="EB50" s="3">
        <f t="shared" si="65"/>
        <v>-9.2783505154639484E-2</v>
      </c>
      <c r="EC50" s="3" t="str">
        <f t="shared" si="66"/>
        <v/>
      </c>
      <c r="ED50" s="3">
        <f t="shared" si="67"/>
        <v>9.2783505154639484E-2</v>
      </c>
      <c r="EE50" s="3" t="str">
        <f t="shared" si="68"/>
        <v/>
      </c>
      <c r="EF50" s="3" t="str">
        <f t="shared" si="69"/>
        <v xml:space="preserve">
</v>
      </c>
      <c r="EG50" s="3">
        <f t="shared" si="70"/>
        <v>0.16250000000000042</v>
      </c>
      <c r="EH50" s="3" t="str">
        <f t="shared" si="71"/>
        <v>+</v>
      </c>
      <c r="EI50" s="3">
        <f t="shared" si="72"/>
        <v>0.16250000000000042</v>
      </c>
      <c r="EJ50" s="3" t="str">
        <f t="shared" si="73"/>
        <v>small</v>
      </c>
      <c r="EK50" s="3" t="str">
        <f t="shared" si="74"/>
        <v>+
small</v>
      </c>
    </row>
    <row r="51" spans="1:141" x14ac:dyDescent="0.35">
      <c r="A51" s="13" t="s">
        <v>114</v>
      </c>
      <c r="B51" s="13" t="s">
        <v>115</v>
      </c>
      <c r="C51" s="4">
        <v>3.98</v>
      </c>
      <c r="D51" s="4">
        <v>0.72899999999999998</v>
      </c>
      <c r="E51" s="3">
        <v>48</v>
      </c>
      <c r="F51" s="4">
        <v>3.34</v>
      </c>
      <c r="G51" s="4">
        <v>1.1120000000000001</v>
      </c>
      <c r="H51" s="3">
        <v>367</v>
      </c>
      <c r="I51" s="4">
        <v>3.94</v>
      </c>
      <c r="J51" s="4">
        <v>0.72499999999999998</v>
      </c>
      <c r="K51" s="3">
        <v>18</v>
      </c>
      <c r="L51" s="4" t="s">
        <v>30</v>
      </c>
      <c r="M51" s="4" t="s">
        <v>30</v>
      </c>
      <c r="N51" s="3" t="s">
        <v>30</v>
      </c>
      <c r="O51" s="4">
        <v>3.92</v>
      </c>
      <c r="P51" s="4">
        <v>0.74399999999999999</v>
      </c>
      <c r="Q51" s="3">
        <v>26</v>
      </c>
      <c r="R51" s="4" t="s">
        <v>30</v>
      </c>
      <c r="S51" s="4" t="s">
        <v>30</v>
      </c>
      <c r="T51" s="3" t="s">
        <v>30</v>
      </c>
      <c r="U51" s="4">
        <v>4.08</v>
      </c>
      <c r="V51" s="4">
        <v>0.79300000000000004</v>
      </c>
      <c r="W51" s="3">
        <v>12</v>
      </c>
      <c r="X51" s="4">
        <v>3.72</v>
      </c>
      <c r="Y51" s="4">
        <v>0.752</v>
      </c>
      <c r="Z51" s="3">
        <v>18</v>
      </c>
      <c r="AA51" s="4">
        <v>4.18</v>
      </c>
      <c r="AB51" s="4">
        <v>0.67</v>
      </c>
      <c r="AC51" s="3">
        <v>28</v>
      </c>
      <c r="AD51" s="4">
        <v>4</v>
      </c>
      <c r="AE51" s="4">
        <v>0.76100000000000001</v>
      </c>
      <c r="AF51" s="3">
        <v>39</v>
      </c>
      <c r="AG51" s="4">
        <v>3.89</v>
      </c>
      <c r="AH51" s="4">
        <v>0.60099999999999998</v>
      </c>
      <c r="AI51" s="3">
        <v>9</v>
      </c>
      <c r="AJ51" s="4">
        <v>4.13</v>
      </c>
      <c r="AK51" s="4">
        <v>0.77</v>
      </c>
      <c r="AL51" s="14">
        <v>63</v>
      </c>
      <c r="AM51" s="3">
        <v>4.03</v>
      </c>
      <c r="AN51" s="3">
        <v>0.85</v>
      </c>
      <c r="AO51" s="3">
        <v>33</v>
      </c>
      <c r="AP51" s="3">
        <v>4</v>
      </c>
      <c r="AQ51" s="3">
        <v>0.71</v>
      </c>
      <c r="AR51" s="3">
        <v>5</v>
      </c>
      <c r="AS51" s="3">
        <v>4.28</v>
      </c>
      <c r="AT51" s="3">
        <v>0.68</v>
      </c>
      <c r="AU51" s="3">
        <v>25</v>
      </c>
      <c r="AV51" s="3">
        <v>4.57</v>
      </c>
      <c r="AW51" s="3">
        <v>0.65</v>
      </c>
      <c r="AX51" s="3">
        <v>14</v>
      </c>
      <c r="AY51" s="3">
        <v>3.53</v>
      </c>
      <c r="AZ51" s="3">
        <v>0.83</v>
      </c>
      <c r="BA51" s="3">
        <v>15</v>
      </c>
      <c r="BB51" s="3">
        <v>4.1900000000000004</v>
      </c>
      <c r="BC51" s="3">
        <v>0.65</v>
      </c>
      <c r="BD51" s="3">
        <v>31</v>
      </c>
      <c r="BE51" s="3">
        <v>4.0599999999999996</v>
      </c>
      <c r="BF51" s="3">
        <v>0.88</v>
      </c>
      <c r="BG51" s="3">
        <v>32</v>
      </c>
      <c r="BH51" s="3">
        <v>4.0999999999999996</v>
      </c>
      <c r="BI51" s="3">
        <v>0.75</v>
      </c>
      <c r="BJ51" s="3">
        <v>48</v>
      </c>
      <c r="BK51" s="3">
        <v>4.2</v>
      </c>
      <c r="BL51" s="3">
        <v>0.86</v>
      </c>
      <c r="BM51" s="3">
        <v>15</v>
      </c>
      <c r="BO51" s="3" t="str">
        <f t="shared" si="0"/>
        <v>N&lt;5</v>
      </c>
      <c r="BP51" s="3" t="str">
        <f t="shared" si="2"/>
        <v>N&lt;5</v>
      </c>
      <c r="BQ51" s="3" t="str">
        <f t="shared" si="3"/>
        <v>N&lt;5</v>
      </c>
      <c r="BR51" s="3" t="str">
        <f t="shared" si="4"/>
        <v>N&lt;5</v>
      </c>
      <c r="BS51" s="3" t="str">
        <f t="shared" si="5"/>
        <v>N&lt;5
N&lt;5</v>
      </c>
      <c r="BT51" s="3">
        <f t="shared" si="1"/>
        <v>2.7586206896551748E-2</v>
      </c>
      <c r="BU51" s="3" t="str">
        <f t="shared" si="6"/>
        <v/>
      </c>
      <c r="BV51" s="3">
        <f t="shared" si="7"/>
        <v>2.7586206896551748E-2</v>
      </c>
      <c r="BW51" s="3" t="str">
        <f t="shared" si="8"/>
        <v/>
      </c>
      <c r="BX51" s="3" t="str">
        <f t="shared" si="9"/>
        <v xml:space="preserve">
</v>
      </c>
      <c r="BY51" s="3">
        <f t="shared" si="10"/>
        <v>1.6000000000000008</v>
      </c>
      <c r="BZ51" s="3" t="str">
        <f t="shared" si="11"/>
        <v>assoc</v>
      </c>
      <c r="CA51" s="3">
        <f t="shared" si="12"/>
        <v>1.6000000000000008</v>
      </c>
      <c r="CB51" s="3" t="str">
        <f t="shared" si="13"/>
        <v>large</v>
      </c>
      <c r="CC51" s="3" t="str">
        <f t="shared" si="14"/>
        <v>assoc
large</v>
      </c>
      <c r="CD51" s="3">
        <f t="shared" si="15"/>
        <v>-0.61170212765957388</v>
      </c>
      <c r="CE51" s="3" t="str">
        <f t="shared" si="16"/>
        <v>men</v>
      </c>
      <c r="CF51" s="3">
        <f t="shared" si="17"/>
        <v>0.61170212765957388</v>
      </c>
      <c r="CG51" s="3" t="str">
        <f t="shared" si="18"/>
        <v>large</v>
      </c>
      <c r="CH51" s="3" t="str">
        <f t="shared" si="19"/>
        <v>men
large</v>
      </c>
      <c r="CI51" s="3">
        <f t="shared" si="20"/>
        <v>0.14454664914586055</v>
      </c>
      <c r="CJ51" s="3" t="str">
        <f t="shared" si="21"/>
        <v>foc</v>
      </c>
      <c r="CK51" s="3">
        <f t="shared" si="22"/>
        <v>0.14454664914586055</v>
      </c>
      <c r="CL51" s="3" t="str">
        <f t="shared" si="23"/>
        <v>small</v>
      </c>
      <c r="CM51" s="3" t="str">
        <f t="shared" si="24"/>
        <v>foc
small</v>
      </c>
      <c r="CN51" s="3">
        <f t="shared" si="25"/>
        <v>0.19480519480519468</v>
      </c>
      <c r="CO51" s="3" t="str">
        <f t="shared" si="26"/>
        <v>+</v>
      </c>
      <c r="CP51" s="3">
        <f t="shared" si="27"/>
        <v>0.19480519480519468</v>
      </c>
      <c r="CQ51" s="3" t="str">
        <f t="shared" si="28"/>
        <v>small</v>
      </c>
      <c r="CR51" s="3" t="str">
        <f t="shared" si="29"/>
        <v>+
small</v>
      </c>
      <c r="CS51" s="3">
        <f t="shared" si="30"/>
        <v>0.10588235294117683</v>
      </c>
      <c r="CT51" s="3" t="str">
        <f t="shared" si="31"/>
        <v>+</v>
      </c>
      <c r="CU51" s="3">
        <f t="shared" si="32"/>
        <v>0.10588235294117683</v>
      </c>
      <c r="CV51" s="3" t="str">
        <f t="shared" si="33"/>
        <v>small</v>
      </c>
      <c r="CW51" s="3" t="str">
        <f t="shared" si="34"/>
        <v>+
small</v>
      </c>
      <c r="CX51" s="3" t="str">
        <f t="shared" si="35"/>
        <v>N&lt;5</v>
      </c>
      <c r="CY51" s="3" t="str">
        <f t="shared" si="36"/>
        <v>N&lt;5</v>
      </c>
      <c r="CZ51" s="3" t="str">
        <f t="shared" si="37"/>
        <v>N&lt;5</v>
      </c>
      <c r="DA51" s="3" t="str">
        <f t="shared" si="38"/>
        <v>N&lt;5</v>
      </c>
      <c r="DB51" s="3" t="str">
        <f t="shared" si="39"/>
        <v>N&lt;5
N&lt;5</v>
      </c>
      <c r="DC51" s="3">
        <f t="shared" si="40"/>
        <v>0.5294117647058828</v>
      </c>
      <c r="DD51" s="3" t="str">
        <f t="shared" si="41"/>
        <v>+</v>
      </c>
      <c r="DE51" s="3">
        <f t="shared" si="42"/>
        <v>0.5294117647058828</v>
      </c>
      <c r="DF51" s="3" t="str">
        <f t="shared" si="43"/>
        <v>large</v>
      </c>
      <c r="DG51" s="3" t="str">
        <f t="shared" si="44"/>
        <v>+
large</v>
      </c>
      <c r="DH51" s="3" t="str">
        <f t="shared" si="45"/>
        <v>N&lt;5</v>
      </c>
      <c r="DI51" s="3" t="str">
        <f t="shared" si="46"/>
        <v>N&lt;5</v>
      </c>
      <c r="DJ51" s="3" t="str">
        <f t="shared" si="47"/>
        <v>N&lt;5</v>
      </c>
      <c r="DK51" s="3" t="str">
        <f t="shared" si="48"/>
        <v>N&lt;5</v>
      </c>
      <c r="DL51" s="3" t="str">
        <f t="shared" si="49"/>
        <v>N&lt;5
N&lt;5</v>
      </c>
      <c r="DM51" s="3">
        <f t="shared" si="50"/>
        <v>-0.66265060240963891</v>
      </c>
      <c r="DN51" s="3" t="str">
        <f t="shared" si="51"/>
        <v>-</v>
      </c>
      <c r="DO51" s="3">
        <f t="shared" si="52"/>
        <v>0.66265060240963891</v>
      </c>
      <c r="DP51" s="3" t="str">
        <f t="shared" si="53"/>
        <v>large</v>
      </c>
      <c r="DQ51" s="3" t="str">
        <f t="shared" si="54"/>
        <v>-
large</v>
      </c>
      <c r="DR51" s="3">
        <f t="shared" si="55"/>
        <v>0.72307692307692339</v>
      </c>
      <c r="DS51" s="3" t="str">
        <f t="shared" si="56"/>
        <v>+</v>
      </c>
      <c r="DT51" s="3">
        <f t="shared" si="57"/>
        <v>0.72307692307692339</v>
      </c>
      <c r="DU51" s="3" t="str">
        <f t="shared" si="58"/>
        <v>large</v>
      </c>
      <c r="DV51" s="3" t="str">
        <f t="shared" si="59"/>
        <v>+
large</v>
      </c>
      <c r="DW51" s="3">
        <f t="shared" si="60"/>
        <v>-0.13636363636363649</v>
      </c>
      <c r="DX51" s="3" t="str">
        <f t="shared" si="61"/>
        <v>-</v>
      </c>
      <c r="DY51" s="3">
        <f t="shared" si="62"/>
        <v>0.13636363636363649</v>
      </c>
      <c r="DZ51" s="3" t="str">
        <f t="shared" si="63"/>
        <v>small</v>
      </c>
      <c r="EA51" s="3" t="str">
        <f t="shared" si="64"/>
        <v>-
small</v>
      </c>
      <c r="EB51" s="3">
        <f t="shared" si="65"/>
        <v>0.13333333333333286</v>
      </c>
      <c r="EC51" s="3" t="str">
        <f t="shared" si="66"/>
        <v>+</v>
      </c>
      <c r="ED51" s="3">
        <f t="shared" si="67"/>
        <v>0.13333333333333286</v>
      </c>
      <c r="EE51" s="3" t="str">
        <f t="shared" si="68"/>
        <v>small</v>
      </c>
      <c r="EF51" s="3" t="str">
        <f t="shared" si="69"/>
        <v>+
small</v>
      </c>
      <c r="EG51" s="3">
        <f t="shared" si="70"/>
        <v>0.36046511627906985</v>
      </c>
      <c r="EH51" s="3" t="str">
        <f t="shared" si="71"/>
        <v>+</v>
      </c>
      <c r="EI51" s="3">
        <f t="shared" si="72"/>
        <v>0.36046511627906985</v>
      </c>
      <c r="EJ51" s="3" t="str">
        <f t="shared" si="73"/>
        <v>moderate</v>
      </c>
      <c r="EK51" s="3" t="str">
        <f t="shared" si="74"/>
        <v>+
moderate</v>
      </c>
    </row>
    <row r="52" spans="1:141" x14ac:dyDescent="0.35">
      <c r="A52" s="13" t="s">
        <v>116</v>
      </c>
      <c r="B52" s="13" t="s">
        <v>117</v>
      </c>
      <c r="C52" s="4">
        <v>3.46</v>
      </c>
      <c r="D52" s="4">
        <v>1.0920000000000001</v>
      </c>
      <c r="E52" s="3">
        <v>50</v>
      </c>
      <c r="F52" s="4">
        <v>3.2</v>
      </c>
      <c r="G52" s="4">
        <v>1.2150000000000001</v>
      </c>
      <c r="H52" s="3">
        <v>383</v>
      </c>
      <c r="I52" s="4">
        <v>2.84</v>
      </c>
      <c r="J52" s="4">
        <v>1.167</v>
      </c>
      <c r="K52" s="3">
        <v>19</v>
      </c>
      <c r="L52" s="4" t="s">
        <v>30</v>
      </c>
      <c r="M52" s="4" t="s">
        <v>30</v>
      </c>
      <c r="N52" s="3" t="s">
        <v>30</v>
      </c>
      <c r="O52" s="4">
        <v>3.81</v>
      </c>
      <c r="P52" s="4">
        <v>0.78600000000000003</v>
      </c>
      <c r="Q52" s="3">
        <v>27</v>
      </c>
      <c r="R52" s="4">
        <v>2.8</v>
      </c>
      <c r="S52" s="4">
        <v>1.7889999999999999</v>
      </c>
      <c r="T52" s="3">
        <v>5</v>
      </c>
      <c r="U52" s="4">
        <v>2.67</v>
      </c>
      <c r="V52" s="4">
        <v>0.88800000000000001</v>
      </c>
      <c r="W52" s="3">
        <v>12</v>
      </c>
      <c r="X52" s="4">
        <v>3.1</v>
      </c>
      <c r="Y52" s="4">
        <v>1.2609999999999999</v>
      </c>
      <c r="Z52" s="3">
        <v>21</v>
      </c>
      <c r="AA52" s="4">
        <v>3.7</v>
      </c>
      <c r="AB52" s="4">
        <v>0.86899999999999999</v>
      </c>
      <c r="AC52" s="3">
        <v>27</v>
      </c>
      <c r="AD52" s="4">
        <v>3.45</v>
      </c>
      <c r="AE52" s="4">
        <v>1.131</v>
      </c>
      <c r="AF52" s="3">
        <v>40</v>
      </c>
      <c r="AG52" s="4">
        <v>3.5</v>
      </c>
      <c r="AH52" s="4">
        <v>0.97199999999999998</v>
      </c>
      <c r="AI52" s="3">
        <v>10</v>
      </c>
      <c r="AJ52" s="3">
        <v>3.29</v>
      </c>
      <c r="AK52" s="3">
        <v>1.1299999999999999</v>
      </c>
      <c r="AL52" s="3">
        <v>65</v>
      </c>
      <c r="AM52" s="3">
        <v>3.48</v>
      </c>
      <c r="AN52" s="3">
        <v>1.0900000000000001</v>
      </c>
      <c r="AO52" s="3">
        <v>33</v>
      </c>
      <c r="AP52" s="3">
        <v>2.8</v>
      </c>
      <c r="AQ52" s="3">
        <v>0.84</v>
      </c>
      <c r="AR52" s="3">
        <v>5</v>
      </c>
      <c r="AS52" s="3">
        <v>3.15</v>
      </c>
      <c r="AT52" s="3">
        <v>1.2</v>
      </c>
      <c r="AU52" s="3">
        <v>27</v>
      </c>
      <c r="AV52" s="3">
        <v>3.57</v>
      </c>
      <c r="AW52" s="3">
        <v>1.4</v>
      </c>
      <c r="AX52" s="3">
        <v>14</v>
      </c>
      <c r="AY52" s="3">
        <v>3.33</v>
      </c>
      <c r="AZ52" s="3">
        <v>0.9</v>
      </c>
      <c r="BA52" s="3">
        <v>15</v>
      </c>
      <c r="BB52" s="3">
        <v>3.31</v>
      </c>
      <c r="BC52" s="3">
        <v>1.1200000000000001</v>
      </c>
      <c r="BD52" s="3">
        <v>32</v>
      </c>
      <c r="BE52" s="3">
        <v>3.27</v>
      </c>
      <c r="BF52" s="3">
        <v>1.1499999999999999</v>
      </c>
      <c r="BG52" s="3">
        <v>33</v>
      </c>
      <c r="BH52" s="3">
        <v>3.18</v>
      </c>
      <c r="BI52" s="3">
        <v>1.1599999999999999</v>
      </c>
      <c r="BJ52" s="3">
        <v>50</v>
      </c>
      <c r="BK52" s="3">
        <v>3.67</v>
      </c>
      <c r="BL52" s="3">
        <v>0.98</v>
      </c>
      <c r="BM52" s="3">
        <v>15</v>
      </c>
      <c r="BO52" s="3" t="str">
        <f t="shared" si="0"/>
        <v>N&lt;5</v>
      </c>
      <c r="BP52" s="3" t="str">
        <f t="shared" si="2"/>
        <v>N&lt;5</v>
      </c>
      <c r="BQ52" s="3" t="str">
        <f t="shared" si="3"/>
        <v>N&lt;5</v>
      </c>
      <c r="BR52" s="3" t="str">
        <f t="shared" si="4"/>
        <v>N&lt;5</v>
      </c>
      <c r="BS52" s="3" t="str">
        <f t="shared" si="5"/>
        <v>N&lt;5
N&lt;5</v>
      </c>
      <c r="BT52" s="3">
        <f t="shared" si="1"/>
        <v>-0.83119108826049715</v>
      </c>
      <c r="BU52" s="3" t="str">
        <f t="shared" si="6"/>
        <v>tenured</v>
      </c>
      <c r="BV52" s="3">
        <f t="shared" si="7"/>
        <v>0.83119108826049715</v>
      </c>
      <c r="BW52" s="3" t="str">
        <f t="shared" si="8"/>
        <v>large</v>
      </c>
      <c r="BX52" s="3" t="str">
        <f t="shared" si="9"/>
        <v>tenured
large</v>
      </c>
      <c r="BY52" s="3">
        <f t="shared" si="10"/>
        <v>0.17142857142857126</v>
      </c>
      <c r="BZ52" s="3" t="str">
        <f t="shared" si="11"/>
        <v>assoc</v>
      </c>
      <c r="CA52" s="3">
        <f t="shared" si="12"/>
        <v>0.17142857142857126</v>
      </c>
      <c r="CB52" s="3" t="str">
        <f t="shared" si="13"/>
        <v>small</v>
      </c>
      <c r="CC52" s="3" t="str">
        <f t="shared" si="14"/>
        <v>assoc
small</v>
      </c>
      <c r="CD52" s="3">
        <f t="shared" si="15"/>
        <v>-0.47581284694686765</v>
      </c>
      <c r="CE52" s="3" t="str">
        <f t="shared" si="16"/>
        <v>men</v>
      </c>
      <c r="CF52" s="3">
        <f t="shared" si="17"/>
        <v>0.47581284694686765</v>
      </c>
      <c r="CG52" s="3" t="str">
        <f t="shared" si="18"/>
        <v>moderate</v>
      </c>
      <c r="CH52" s="3" t="str">
        <f t="shared" si="19"/>
        <v>men
moderate</v>
      </c>
      <c r="CI52" s="3">
        <f t="shared" si="20"/>
        <v>-4.4208664898319913E-2</v>
      </c>
      <c r="CJ52" s="3" t="str">
        <f t="shared" si="21"/>
        <v/>
      </c>
      <c r="CK52" s="3">
        <f t="shared" si="22"/>
        <v>4.4208664898319913E-2</v>
      </c>
      <c r="CL52" s="3" t="str">
        <f t="shared" si="23"/>
        <v/>
      </c>
      <c r="CM52" s="3" t="str">
        <f t="shared" si="24"/>
        <v xml:space="preserve">
</v>
      </c>
      <c r="CN52" s="3">
        <f t="shared" si="25"/>
        <v>-0.15044247787610615</v>
      </c>
      <c r="CO52" s="3" t="str">
        <f t="shared" si="26"/>
        <v>-</v>
      </c>
      <c r="CP52" s="3">
        <f t="shared" si="27"/>
        <v>0.15044247787610615</v>
      </c>
      <c r="CQ52" s="3" t="str">
        <f t="shared" si="28"/>
        <v>small</v>
      </c>
      <c r="CR52" s="3" t="str">
        <f t="shared" si="29"/>
        <v>-
small</v>
      </c>
      <c r="CS52" s="3">
        <f t="shared" si="30"/>
        <v>0.58715596330275233</v>
      </c>
      <c r="CT52" s="3" t="str">
        <f t="shared" si="31"/>
        <v>+</v>
      </c>
      <c r="CU52" s="3">
        <f t="shared" si="32"/>
        <v>0.58715596330275233</v>
      </c>
      <c r="CV52" s="3" t="str">
        <f t="shared" si="33"/>
        <v>large</v>
      </c>
      <c r="CW52" s="3" t="str">
        <f t="shared" si="34"/>
        <v>+
large</v>
      </c>
      <c r="CX52" s="3" t="str">
        <f t="shared" si="35"/>
        <v>N&lt;5</v>
      </c>
      <c r="CY52" s="3" t="str">
        <f t="shared" si="36"/>
        <v>N&lt;5</v>
      </c>
      <c r="CZ52" s="3" t="str">
        <f t="shared" si="37"/>
        <v>N&lt;5</v>
      </c>
      <c r="DA52" s="3" t="str">
        <f t="shared" si="38"/>
        <v>N&lt;5</v>
      </c>
      <c r="DB52" s="3" t="str">
        <f t="shared" si="39"/>
        <v>N&lt;5
N&lt;5</v>
      </c>
      <c r="DC52" s="3">
        <f t="shared" si="40"/>
        <v>-0.55000000000000016</v>
      </c>
      <c r="DD52" s="3" t="str">
        <f t="shared" si="41"/>
        <v>-</v>
      </c>
      <c r="DE52" s="3">
        <f t="shared" si="42"/>
        <v>0.55000000000000016</v>
      </c>
      <c r="DF52" s="3" t="str">
        <f t="shared" si="43"/>
        <v>large</v>
      </c>
      <c r="DG52" s="3" t="str">
        <f t="shared" si="44"/>
        <v>-
large</v>
      </c>
      <c r="DH52" s="3">
        <f t="shared" si="45"/>
        <v>0.55000000000000004</v>
      </c>
      <c r="DI52" s="3" t="str">
        <f t="shared" si="46"/>
        <v>+</v>
      </c>
      <c r="DJ52" s="3">
        <f t="shared" si="47"/>
        <v>0.55000000000000004</v>
      </c>
      <c r="DK52" s="3" t="str">
        <f t="shared" si="48"/>
        <v>large</v>
      </c>
      <c r="DL52" s="3" t="str">
        <f t="shared" si="49"/>
        <v>+
large</v>
      </c>
      <c r="DM52" s="3">
        <f t="shared" si="50"/>
        <v>0.7333333333333335</v>
      </c>
      <c r="DN52" s="3" t="str">
        <f t="shared" si="51"/>
        <v>+</v>
      </c>
      <c r="DO52" s="3">
        <f t="shared" si="52"/>
        <v>0.7333333333333335</v>
      </c>
      <c r="DP52" s="3" t="str">
        <f t="shared" si="53"/>
        <v>large</v>
      </c>
      <c r="DQ52" s="3" t="str">
        <f t="shared" si="54"/>
        <v>+
large</v>
      </c>
      <c r="DR52" s="3">
        <f t="shared" si="55"/>
        <v>0.18749999999999994</v>
      </c>
      <c r="DS52" s="3" t="str">
        <f t="shared" si="56"/>
        <v>+</v>
      </c>
      <c r="DT52" s="3">
        <f t="shared" si="57"/>
        <v>0.18749999999999994</v>
      </c>
      <c r="DU52" s="3" t="str">
        <f t="shared" si="58"/>
        <v>small</v>
      </c>
      <c r="DV52" s="3" t="str">
        <f t="shared" si="59"/>
        <v>+
small</v>
      </c>
      <c r="DW52" s="3">
        <f t="shared" si="60"/>
        <v>-0.37391304347826104</v>
      </c>
      <c r="DX52" s="3" t="str">
        <f t="shared" si="61"/>
        <v>-</v>
      </c>
      <c r="DY52" s="3">
        <f t="shared" si="62"/>
        <v>0.37391304347826104</v>
      </c>
      <c r="DZ52" s="3" t="str">
        <f t="shared" si="63"/>
        <v>moderate</v>
      </c>
      <c r="EA52" s="3" t="str">
        <f t="shared" si="64"/>
        <v>-
moderate</v>
      </c>
      <c r="EB52" s="3">
        <f t="shared" si="65"/>
        <v>-0.23275862068965519</v>
      </c>
      <c r="EC52" s="3" t="str">
        <f t="shared" si="66"/>
        <v>-</v>
      </c>
      <c r="ED52" s="3">
        <f t="shared" si="67"/>
        <v>0.23275862068965519</v>
      </c>
      <c r="EE52" s="3" t="str">
        <f t="shared" si="68"/>
        <v>small</v>
      </c>
      <c r="EF52" s="3" t="str">
        <f t="shared" si="69"/>
        <v>-
small</v>
      </c>
      <c r="EG52" s="3">
        <f t="shared" si="70"/>
        <v>0.17346938775510198</v>
      </c>
      <c r="EH52" s="3" t="str">
        <f t="shared" si="71"/>
        <v>+</v>
      </c>
      <c r="EI52" s="3">
        <f t="shared" si="72"/>
        <v>0.17346938775510198</v>
      </c>
      <c r="EJ52" s="3" t="str">
        <f t="shared" si="73"/>
        <v>small</v>
      </c>
      <c r="EK52" s="3" t="str">
        <f t="shared" si="74"/>
        <v>+
small</v>
      </c>
    </row>
    <row r="53" spans="1:141" x14ac:dyDescent="0.35">
      <c r="A53" s="13" t="s">
        <v>118</v>
      </c>
      <c r="B53" s="13" t="s">
        <v>119</v>
      </c>
      <c r="C53" s="4">
        <v>3.52</v>
      </c>
      <c r="D53" s="4">
        <v>1.167</v>
      </c>
      <c r="E53" s="3">
        <v>48</v>
      </c>
      <c r="F53" s="4">
        <v>3.25</v>
      </c>
      <c r="G53" s="4">
        <v>1.2050000000000001</v>
      </c>
      <c r="H53" s="3">
        <v>378</v>
      </c>
      <c r="I53" s="4">
        <v>3.22</v>
      </c>
      <c r="J53" s="4">
        <v>1.353</v>
      </c>
      <c r="K53" s="3">
        <v>18</v>
      </c>
      <c r="L53" s="4" t="s">
        <v>30</v>
      </c>
      <c r="M53" s="4" t="s">
        <v>30</v>
      </c>
      <c r="N53" s="3" t="s">
        <v>30</v>
      </c>
      <c r="O53" s="4">
        <v>3.69</v>
      </c>
      <c r="P53" s="4">
        <v>1.05</v>
      </c>
      <c r="Q53" s="3">
        <v>26</v>
      </c>
      <c r="R53" s="4">
        <v>3</v>
      </c>
      <c r="S53" s="4">
        <v>1.581</v>
      </c>
      <c r="T53" s="3">
        <v>5</v>
      </c>
      <c r="U53" s="4">
        <v>3.18</v>
      </c>
      <c r="V53" s="4">
        <v>1.401</v>
      </c>
      <c r="W53" s="3">
        <v>11</v>
      </c>
      <c r="X53" s="4">
        <v>3.53</v>
      </c>
      <c r="Y53" s="4">
        <v>1.389</v>
      </c>
      <c r="Z53" s="3">
        <v>19</v>
      </c>
      <c r="AA53" s="4">
        <v>3.56</v>
      </c>
      <c r="AB53" s="4">
        <v>1.0129999999999999</v>
      </c>
      <c r="AC53" s="3">
        <v>27</v>
      </c>
      <c r="AD53" s="4">
        <v>3.46</v>
      </c>
      <c r="AE53" s="4">
        <v>1.232</v>
      </c>
      <c r="AF53" s="3">
        <v>39</v>
      </c>
      <c r="AG53" s="4">
        <v>3.78</v>
      </c>
      <c r="AH53" s="4">
        <v>0.83299999999999996</v>
      </c>
      <c r="AI53" s="3">
        <v>9</v>
      </c>
      <c r="AJ53" s="4">
        <v>3.48</v>
      </c>
      <c r="AK53" s="4">
        <v>1.07</v>
      </c>
      <c r="AL53" s="14">
        <v>64</v>
      </c>
      <c r="AM53" s="3">
        <v>3.47</v>
      </c>
      <c r="AN53" s="3">
        <v>1.1399999999999999</v>
      </c>
      <c r="AO53" s="3">
        <v>32</v>
      </c>
      <c r="AP53" s="3">
        <v>3.2</v>
      </c>
      <c r="AQ53" s="3">
        <v>0.84</v>
      </c>
      <c r="AR53" s="3">
        <v>5</v>
      </c>
      <c r="AS53" s="3">
        <v>3.56</v>
      </c>
      <c r="AT53" s="3">
        <v>1.05</v>
      </c>
      <c r="AU53" s="3">
        <v>27</v>
      </c>
      <c r="AV53" s="3">
        <v>3.57</v>
      </c>
      <c r="AW53" s="3">
        <v>1.22</v>
      </c>
      <c r="AX53" s="3">
        <v>14</v>
      </c>
      <c r="AY53" s="3">
        <v>3.29</v>
      </c>
      <c r="AZ53" s="3">
        <v>1.2</v>
      </c>
      <c r="BA53" s="3">
        <v>14</v>
      </c>
      <c r="BB53" s="3">
        <v>3.65</v>
      </c>
      <c r="BC53" s="3">
        <v>1.02</v>
      </c>
      <c r="BD53" s="3">
        <v>31</v>
      </c>
      <c r="BE53" s="3">
        <v>3.33</v>
      </c>
      <c r="BF53" s="3">
        <v>1.1100000000000001</v>
      </c>
      <c r="BG53" s="3">
        <v>33</v>
      </c>
      <c r="BH53" s="3">
        <v>3.44</v>
      </c>
      <c r="BI53" s="3">
        <v>1.05</v>
      </c>
      <c r="BJ53" s="3">
        <v>50</v>
      </c>
      <c r="BK53" s="3">
        <v>3.64</v>
      </c>
      <c r="BL53" s="3">
        <v>1.1499999999999999</v>
      </c>
      <c r="BM53" s="3">
        <v>14</v>
      </c>
      <c r="BO53" s="3" t="str">
        <f t="shared" si="0"/>
        <v>N&lt;5</v>
      </c>
      <c r="BP53" s="3" t="str">
        <f t="shared" si="2"/>
        <v>N&lt;5</v>
      </c>
      <c r="BQ53" s="3" t="str">
        <f t="shared" si="3"/>
        <v>N&lt;5</v>
      </c>
      <c r="BR53" s="3" t="str">
        <f t="shared" si="4"/>
        <v>N&lt;5</v>
      </c>
      <c r="BS53" s="3" t="str">
        <f t="shared" si="5"/>
        <v>N&lt;5
N&lt;5</v>
      </c>
      <c r="BT53" s="3">
        <f t="shared" si="1"/>
        <v>-0.34737620103473743</v>
      </c>
      <c r="BU53" s="3" t="str">
        <f t="shared" si="6"/>
        <v>tenured</v>
      </c>
      <c r="BV53" s="3">
        <f t="shared" si="7"/>
        <v>0.34737620103473743</v>
      </c>
      <c r="BW53" s="3" t="str">
        <f t="shared" si="8"/>
        <v>moderate</v>
      </c>
      <c r="BX53" s="3" t="str">
        <f t="shared" si="9"/>
        <v>tenured
moderate</v>
      </c>
      <c r="BY53" s="3">
        <f t="shared" si="10"/>
        <v>0.22950819672131131</v>
      </c>
      <c r="BZ53" s="3" t="str">
        <f t="shared" si="11"/>
        <v>assoc</v>
      </c>
      <c r="CA53" s="3">
        <f t="shared" si="12"/>
        <v>0.22950819672131131</v>
      </c>
      <c r="CB53" s="3" t="str">
        <f t="shared" si="13"/>
        <v>small</v>
      </c>
      <c r="CC53" s="3" t="str">
        <f t="shared" si="14"/>
        <v>assoc
small</v>
      </c>
      <c r="CD53" s="3">
        <f t="shared" si="15"/>
        <v>-2.1598272138229121E-2</v>
      </c>
      <c r="CE53" s="3" t="str">
        <f t="shared" si="16"/>
        <v/>
      </c>
      <c r="CF53" s="3">
        <f t="shared" si="17"/>
        <v>2.1598272138229121E-2</v>
      </c>
      <c r="CG53" s="3" t="str">
        <f t="shared" si="18"/>
        <v/>
      </c>
      <c r="CH53" s="3" t="str">
        <f t="shared" si="19"/>
        <v xml:space="preserve">
</v>
      </c>
      <c r="CI53" s="3">
        <f t="shared" si="20"/>
        <v>-0.2597402597402596</v>
      </c>
      <c r="CJ53" s="3" t="str">
        <f t="shared" si="21"/>
        <v>white</v>
      </c>
      <c r="CK53" s="3">
        <f t="shared" si="22"/>
        <v>0.2597402597402596</v>
      </c>
      <c r="CL53" s="3" t="str">
        <f t="shared" si="23"/>
        <v>small</v>
      </c>
      <c r="CM53" s="3" t="str">
        <f t="shared" si="24"/>
        <v>white
small</v>
      </c>
      <c r="CN53" s="3">
        <f t="shared" si="25"/>
        <v>-3.738317757009349E-2</v>
      </c>
      <c r="CO53" s="3" t="str">
        <f t="shared" si="26"/>
        <v/>
      </c>
      <c r="CP53" s="3">
        <f t="shared" si="27"/>
        <v>3.738317757009349E-2</v>
      </c>
      <c r="CQ53" s="3" t="str">
        <f t="shared" si="28"/>
        <v/>
      </c>
      <c r="CR53" s="3" t="str">
        <f t="shared" si="29"/>
        <v xml:space="preserve">
</v>
      </c>
      <c r="CS53" s="3">
        <f t="shared" si="30"/>
        <v>0.2192982456140351</v>
      </c>
      <c r="CT53" s="3" t="str">
        <f t="shared" si="31"/>
        <v>+</v>
      </c>
      <c r="CU53" s="3">
        <f t="shared" si="32"/>
        <v>0.2192982456140351</v>
      </c>
      <c r="CV53" s="3" t="str">
        <f t="shared" si="33"/>
        <v>small</v>
      </c>
      <c r="CW53" s="3" t="str">
        <f t="shared" si="34"/>
        <v>+
small</v>
      </c>
      <c r="CX53" s="3" t="str">
        <f t="shared" si="35"/>
        <v>N&lt;5</v>
      </c>
      <c r="CY53" s="3" t="str">
        <f t="shared" si="36"/>
        <v>N&lt;5</v>
      </c>
      <c r="CZ53" s="3" t="str">
        <f t="shared" si="37"/>
        <v>N&lt;5</v>
      </c>
      <c r="DA53" s="3" t="str">
        <f t="shared" si="38"/>
        <v>N&lt;5</v>
      </c>
      <c r="DB53" s="3" t="str">
        <f t="shared" si="39"/>
        <v>N&lt;5
N&lt;5</v>
      </c>
      <c r="DC53" s="3">
        <f t="shared" si="40"/>
        <v>-0.1238095238095237</v>
      </c>
      <c r="DD53" s="3" t="str">
        <f t="shared" si="41"/>
        <v>-</v>
      </c>
      <c r="DE53" s="3">
        <f t="shared" si="42"/>
        <v>0.1238095238095237</v>
      </c>
      <c r="DF53" s="3" t="str">
        <f t="shared" si="43"/>
        <v>small</v>
      </c>
      <c r="DG53" s="3" t="str">
        <f t="shared" si="44"/>
        <v>-
small</v>
      </c>
      <c r="DH53" s="3">
        <f t="shared" si="45"/>
        <v>0.46721311475409821</v>
      </c>
      <c r="DI53" s="3" t="str">
        <f t="shared" si="46"/>
        <v>+</v>
      </c>
      <c r="DJ53" s="3">
        <f t="shared" si="47"/>
        <v>0.46721311475409821</v>
      </c>
      <c r="DK53" s="3" t="str">
        <f t="shared" si="48"/>
        <v>moderate</v>
      </c>
      <c r="DL53" s="3" t="str">
        <f t="shared" si="49"/>
        <v>+
moderate</v>
      </c>
      <c r="DM53" s="3">
        <f t="shared" si="50"/>
        <v>9.1666666666666563E-2</v>
      </c>
      <c r="DN53" s="3" t="str">
        <f t="shared" si="51"/>
        <v/>
      </c>
      <c r="DO53" s="3">
        <f t="shared" si="52"/>
        <v>9.1666666666666563E-2</v>
      </c>
      <c r="DP53" s="3" t="str">
        <f t="shared" si="53"/>
        <v/>
      </c>
      <c r="DQ53" s="3" t="str">
        <f t="shared" si="54"/>
        <v xml:space="preserve">
</v>
      </c>
      <c r="DR53" s="3">
        <f t="shared" si="55"/>
        <v>0.11764705882352951</v>
      </c>
      <c r="DS53" s="3" t="str">
        <f t="shared" si="56"/>
        <v>+</v>
      </c>
      <c r="DT53" s="3">
        <f t="shared" si="57"/>
        <v>0.11764705882352951</v>
      </c>
      <c r="DU53" s="3" t="str">
        <f t="shared" si="58"/>
        <v>small</v>
      </c>
      <c r="DV53" s="3" t="str">
        <f t="shared" si="59"/>
        <v>+
small</v>
      </c>
      <c r="DW53" s="3">
        <f t="shared" si="60"/>
        <v>-0.20720720720720717</v>
      </c>
      <c r="DX53" s="3" t="str">
        <f t="shared" si="61"/>
        <v>-</v>
      </c>
      <c r="DY53" s="3">
        <f t="shared" si="62"/>
        <v>0.20720720720720717</v>
      </c>
      <c r="DZ53" s="3" t="str">
        <f t="shared" si="63"/>
        <v>small</v>
      </c>
      <c r="EA53" s="3" t="str">
        <f t="shared" si="64"/>
        <v>-
small</v>
      </c>
      <c r="EB53" s="3">
        <f t="shared" si="65"/>
        <v>-1.9047619047619063E-2</v>
      </c>
      <c r="EC53" s="3" t="str">
        <f t="shared" si="66"/>
        <v/>
      </c>
      <c r="ED53" s="3">
        <f t="shared" si="67"/>
        <v>1.9047619047619063E-2</v>
      </c>
      <c r="EE53" s="3" t="str">
        <f t="shared" si="68"/>
        <v/>
      </c>
      <c r="EF53" s="3" t="str">
        <f t="shared" si="69"/>
        <v xml:space="preserve">
</v>
      </c>
      <c r="EG53" s="3">
        <f t="shared" si="70"/>
        <v>-0.12173913043478234</v>
      </c>
      <c r="EH53" s="3" t="str">
        <f t="shared" si="71"/>
        <v>-</v>
      </c>
      <c r="EI53" s="3">
        <f t="shared" si="72"/>
        <v>0.12173913043478234</v>
      </c>
      <c r="EJ53" s="3" t="str">
        <f t="shared" si="73"/>
        <v>small</v>
      </c>
      <c r="EK53" s="3" t="str">
        <f t="shared" si="74"/>
        <v>-
small</v>
      </c>
    </row>
    <row r="54" spans="1:141" x14ac:dyDescent="0.35">
      <c r="A54" s="15"/>
      <c r="B54" s="16" t="s">
        <v>120</v>
      </c>
      <c r="C54" s="10">
        <v>3.3753000000000002</v>
      </c>
      <c r="D54" s="10">
        <v>0.86868000000000001</v>
      </c>
      <c r="E54" s="11">
        <v>50</v>
      </c>
      <c r="F54" s="10">
        <v>3.2223999999999999</v>
      </c>
      <c r="G54" s="10">
        <v>0.94723000000000002</v>
      </c>
      <c r="H54" s="11">
        <v>374</v>
      </c>
      <c r="I54" s="10">
        <v>3.1240999999999999</v>
      </c>
      <c r="J54" s="10">
        <v>0.98821000000000003</v>
      </c>
      <c r="K54" s="11">
        <v>19</v>
      </c>
      <c r="L54" s="10" t="s">
        <v>30</v>
      </c>
      <c r="M54" s="10" t="s">
        <v>30</v>
      </c>
      <c r="N54" s="11" t="s">
        <v>30</v>
      </c>
      <c r="O54" s="10">
        <v>3.5747</v>
      </c>
      <c r="P54" s="10">
        <v>0.78974999999999995</v>
      </c>
      <c r="Q54" s="11">
        <v>27</v>
      </c>
      <c r="R54" s="10">
        <v>3.0428999999999999</v>
      </c>
      <c r="S54" s="10">
        <v>0.85057000000000005</v>
      </c>
      <c r="T54" s="11">
        <v>5</v>
      </c>
      <c r="U54" s="10">
        <v>3.1507999999999998</v>
      </c>
      <c r="V54" s="10">
        <v>1.0975200000000001</v>
      </c>
      <c r="W54" s="11">
        <v>12</v>
      </c>
      <c r="X54" s="10">
        <v>3.2810000000000001</v>
      </c>
      <c r="Y54" s="10">
        <v>0.76436000000000004</v>
      </c>
      <c r="Z54" s="11">
        <v>21</v>
      </c>
      <c r="AA54" s="10">
        <v>3.4022999999999999</v>
      </c>
      <c r="AB54" s="10">
        <v>0.94898000000000005</v>
      </c>
      <c r="AC54" s="11">
        <v>27</v>
      </c>
      <c r="AD54" s="10">
        <v>3.3717999999999999</v>
      </c>
      <c r="AE54" s="10">
        <v>0.84101000000000004</v>
      </c>
      <c r="AF54" s="11">
        <v>40</v>
      </c>
      <c r="AG54" s="10">
        <v>3.3889</v>
      </c>
      <c r="AH54" s="10">
        <v>1.02138</v>
      </c>
      <c r="AI54" s="11">
        <v>10</v>
      </c>
      <c r="AJ54" s="11">
        <v>3.54</v>
      </c>
      <c r="AK54" s="11">
        <v>0.85</v>
      </c>
      <c r="AL54" s="11">
        <v>63</v>
      </c>
      <c r="AM54" s="11">
        <v>3.58</v>
      </c>
      <c r="AN54" s="11">
        <v>0.91</v>
      </c>
      <c r="AO54" s="11">
        <v>33</v>
      </c>
      <c r="AP54" s="11">
        <v>3.25</v>
      </c>
      <c r="AQ54" s="11">
        <v>0.65</v>
      </c>
      <c r="AR54" s="11">
        <v>5</v>
      </c>
      <c r="AS54" s="11">
        <v>3.56</v>
      </c>
      <c r="AT54" s="11">
        <v>0.82</v>
      </c>
      <c r="AU54" s="11">
        <v>25</v>
      </c>
      <c r="AV54" s="11">
        <v>3.98</v>
      </c>
      <c r="AW54" s="11">
        <v>0.81</v>
      </c>
      <c r="AX54" s="11">
        <v>14</v>
      </c>
      <c r="AY54" s="11">
        <v>3.3</v>
      </c>
      <c r="AZ54" s="11">
        <v>0.93</v>
      </c>
      <c r="BA54" s="11">
        <v>15</v>
      </c>
      <c r="BB54" s="11">
        <v>3.72</v>
      </c>
      <c r="BC54" s="11">
        <v>0.72</v>
      </c>
      <c r="BD54" s="11">
        <v>32</v>
      </c>
      <c r="BE54" s="11">
        <v>3.36</v>
      </c>
      <c r="BF54" s="11">
        <v>0.95</v>
      </c>
      <c r="BG54" s="11">
        <v>31</v>
      </c>
      <c r="BH54" s="11">
        <v>3.62</v>
      </c>
      <c r="BI54" s="11">
        <v>0.78</v>
      </c>
      <c r="BJ54" s="11">
        <v>48</v>
      </c>
      <c r="BK54" s="11">
        <v>3.29</v>
      </c>
      <c r="BL54" s="11">
        <v>1.04</v>
      </c>
      <c r="BM54" s="12">
        <v>15</v>
      </c>
      <c r="BO54" s="3" t="str">
        <f t="shared" si="0"/>
        <v>N&lt;5</v>
      </c>
      <c r="BP54" s="3" t="str">
        <f t="shared" si="2"/>
        <v>N&lt;5</v>
      </c>
      <c r="BQ54" s="3" t="str">
        <f t="shared" si="3"/>
        <v>N&lt;5</v>
      </c>
      <c r="BR54" s="3" t="str">
        <f t="shared" si="4"/>
        <v>N&lt;5</v>
      </c>
      <c r="BS54" s="3" t="str">
        <f t="shared" si="5"/>
        <v>N&lt;5
N&lt;5</v>
      </c>
      <c r="BT54" s="3">
        <f t="shared" si="1"/>
        <v>-0.45597595652745881</v>
      </c>
      <c r="BU54" s="3" t="str">
        <f t="shared" si="6"/>
        <v>tenured</v>
      </c>
      <c r="BV54" s="3">
        <f t="shared" si="7"/>
        <v>0.45597595652745881</v>
      </c>
      <c r="BW54" s="3" t="str">
        <f t="shared" si="8"/>
        <v>moderate</v>
      </c>
      <c r="BX54" s="3" t="str">
        <f t="shared" si="9"/>
        <v>tenured
moderate</v>
      </c>
      <c r="BY54" s="3">
        <f t="shared" si="10"/>
        <v>0.83950617283950635</v>
      </c>
      <c r="BZ54" s="3" t="str">
        <f t="shared" si="11"/>
        <v>assoc</v>
      </c>
      <c r="CA54" s="3">
        <f t="shared" si="12"/>
        <v>0.83950617283950635</v>
      </c>
      <c r="CB54" s="3" t="str">
        <f t="shared" si="13"/>
        <v>large</v>
      </c>
      <c r="CC54" s="3" t="str">
        <f t="shared" si="14"/>
        <v>assoc
large</v>
      </c>
      <c r="CD54" s="3">
        <f t="shared" si="15"/>
        <v>-0.15869485582709683</v>
      </c>
      <c r="CE54" s="3" t="str">
        <f t="shared" si="16"/>
        <v>men</v>
      </c>
      <c r="CF54" s="3">
        <f t="shared" si="17"/>
        <v>0.15869485582709683</v>
      </c>
      <c r="CG54" s="3" t="str">
        <f t="shared" si="18"/>
        <v>small</v>
      </c>
      <c r="CH54" s="3" t="str">
        <f t="shared" si="19"/>
        <v>men
small</v>
      </c>
      <c r="CI54" s="3">
        <f t="shared" si="20"/>
        <v>-2.0332695211709866E-2</v>
      </c>
      <c r="CJ54" s="3" t="str">
        <f t="shared" si="21"/>
        <v/>
      </c>
      <c r="CK54" s="3">
        <f t="shared" si="22"/>
        <v>2.0332695211709866E-2</v>
      </c>
      <c r="CL54" s="3" t="str">
        <f t="shared" si="23"/>
        <v/>
      </c>
      <c r="CM54" s="3" t="str">
        <f t="shared" si="24"/>
        <v xml:space="preserve">
</v>
      </c>
      <c r="CN54" s="3">
        <f t="shared" si="25"/>
        <v>0.19376470588235276</v>
      </c>
      <c r="CO54" s="3" t="str">
        <f t="shared" si="26"/>
        <v>+</v>
      </c>
      <c r="CP54" s="3">
        <f t="shared" si="27"/>
        <v>0.19376470588235276</v>
      </c>
      <c r="CQ54" s="3" t="str">
        <f t="shared" si="28"/>
        <v>small</v>
      </c>
      <c r="CR54" s="3" t="str">
        <f t="shared" si="29"/>
        <v>+
small</v>
      </c>
      <c r="CS54" s="3">
        <f t="shared" si="30"/>
        <v>0.50098901098901116</v>
      </c>
      <c r="CT54" s="3" t="str">
        <f t="shared" si="31"/>
        <v>+</v>
      </c>
      <c r="CU54" s="3">
        <f t="shared" si="32"/>
        <v>0.50098901098901116</v>
      </c>
      <c r="CV54" s="3" t="str">
        <f t="shared" si="33"/>
        <v>large</v>
      </c>
      <c r="CW54" s="3" t="str">
        <f t="shared" si="34"/>
        <v>+
large</v>
      </c>
      <c r="CX54" s="3" t="str">
        <f t="shared" si="35"/>
        <v>N&lt;5</v>
      </c>
      <c r="CY54" s="3" t="str">
        <f t="shared" si="36"/>
        <v>N&lt;5</v>
      </c>
      <c r="CZ54" s="3" t="str">
        <f t="shared" si="37"/>
        <v>N&lt;5</v>
      </c>
      <c r="DA54" s="3" t="str">
        <f t="shared" si="38"/>
        <v>N&lt;5</v>
      </c>
      <c r="DB54" s="3" t="str">
        <f t="shared" si="39"/>
        <v>N&lt;5
N&lt;5</v>
      </c>
      <c r="DC54" s="3">
        <f t="shared" si="40"/>
        <v>-1.7926829268292605E-2</v>
      </c>
      <c r="DD54" s="3" t="str">
        <f t="shared" si="41"/>
        <v/>
      </c>
      <c r="DE54" s="3">
        <f t="shared" si="42"/>
        <v>1.7926829268292605E-2</v>
      </c>
      <c r="DF54" s="3" t="str">
        <f t="shared" si="43"/>
        <v/>
      </c>
      <c r="DG54" s="3" t="str">
        <f t="shared" si="44"/>
        <v xml:space="preserve">
</v>
      </c>
      <c r="DH54" s="3">
        <f t="shared" si="45"/>
        <v>1.1569135802469135</v>
      </c>
      <c r="DI54" s="3" t="str">
        <f t="shared" si="46"/>
        <v>+</v>
      </c>
      <c r="DJ54" s="3">
        <f t="shared" si="47"/>
        <v>1.1569135802469135</v>
      </c>
      <c r="DK54" s="3" t="str">
        <f t="shared" si="48"/>
        <v>large</v>
      </c>
      <c r="DL54" s="3" t="str">
        <f t="shared" si="49"/>
        <v>+
large</v>
      </c>
      <c r="DM54" s="3">
        <f t="shared" si="50"/>
        <v>0.16043010752688172</v>
      </c>
      <c r="DN54" s="3" t="str">
        <f t="shared" si="51"/>
        <v>+</v>
      </c>
      <c r="DO54" s="3">
        <f t="shared" si="52"/>
        <v>0.16043010752688172</v>
      </c>
      <c r="DP54" s="3" t="str">
        <f t="shared" si="53"/>
        <v>small</v>
      </c>
      <c r="DQ54" s="3" t="str">
        <f t="shared" si="54"/>
        <v>+
small</v>
      </c>
      <c r="DR54" s="3">
        <f t="shared" si="55"/>
        <v>0.60972222222222228</v>
      </c>
      <c r="DS54" s="3" t="str">
        <f t="shared" si="56"/>
        <v>+</v>
      </c>
      <c r="DT54" s="3">
        <f t="shared" si="57"/>
        <v>0.60972222222222228</v>
      </c>
      <c r="DU54" s="3" t="str">
        <f t="shared" si="58"/>
        <v>large</v>
      </c>
      <c r="DV54" s="3" t="str">
        <f t="shared" si="59"/>
        <v>+
large</v>
      </c>
      <c r="DW54" s="3">
        <f t="shared" si="60"/>
        <v>-4.4526315789473692E-2</v>
      </c>
      <c r="DX54" s="3" t="str">
        <f t="shared" si="61"/>
        <v/>
      </c>
      <c r="DY54" s="3">
        <f t="shared" si="62"/>
        <v>4.4526315789473692E-2</v>
      </c>
      <c r="DZ54" s="3" t="str">
        <f t="shared" si="63"/>
        <v/>
      </c>
      <c r="EA54" s="3" t="str">
        <f t="shared" si="64"/>
        <v xml:space="preserve">
</v>
      </c>
      <c r="EB54" s="3">
        <f t="shared" si="65"/>
        <v>0.31820512820512847</v>
      </c>
      <c r="EC54" s="3" t="str">
        <f t="shared" si="66"/>
        <v>+</v>
      </c>
      <c r="ED54" s="3">
        <f t="shared" si="67"/>
        <v>0.31820512820512847</v>
      </c>
      <c r="EE54" s="3" t="str">
        <f t="shared" si="68"/>
        <v>moderate</v>
      </c>
      <c r="EF54" s="3" t="str">
        <f t="shared" si="69"/>
        <v>+
moderate</v>
      </c>
      <c r="EG54" s="3">
        <f t="shared" si="70"/>
        <v>-9.509615384615383E-2</v>
      </c>
      <c r="EH54" s="3" t="str">
        <f t="shared" si="71"/>
        <v/>
      </c>
      <c r="EI54" s="3">
        <f t="shared" si="72"/>
        <v>9.509615384615383E-2</v>
      </c>
      <c r="EJ54" s="3" t="str">
        <f t="shared" si="73"/>
        <v/>
      </c>
      <c r="EK54" s="3" t="str">
        <f t="shared" si="74"/>
        <v xml:space="preserve">
</v>
      </c>
    </row>
    <row r="55" spans="1:141" x14ac:dyDescent="0.35">
      <c r="A55" s="13" t="s">
        <v>121</v>
      </c>
      <c r="B55" s="13" t="s">
        <v>122</v>
      </c>
      <c r="C55" s="4">
        <v>2.88</v>
      </c>
      <c r="D55" s="4">
        <v>1.3149999999999999</v>
      </c>
      <c r="E55" s="3">
        <v>48</v>
      </c>
      <c r="F55" s="4">
        <v>3</v>
      </c>
      <c r="G55" s="4">
        <v>1.319</v>
      </c>
      <c r="H55" s="3">
        <v>364</v>
      </c>
      <c r="I55" s="4">
        <v>2.63</v>
      </c>
      <c r="J55" s="4">
        <v>1.3</v>
      </c>
      <c r="K55" s="3">
        <v>19</v>
      </c>
      <c r="L55" s="4" t="s">
        <v>30</v>
      </c>
      <c r="M55" s="4" t="s">
        <v>30</v>
      </c>
      <c r="N55" s="3" t="s">
        <v>30</v>
      </c>
      <c r="O55" s="4">
        <v>3.16</v>
      </c>
      <c r="P55" s="4">
        <v>1.3129999999999999</v>
      </c>
      <c r="Q55" s="3">
        <v>25</v>
      </c>
      <c r="R55" s="4" t="s">
        <v>30</v>
      </c>
      <c r="S55" s="4" t="s">
        <v>30</v>
      </c>
      <c r="T55" s="3" t="s">
        <v>30</v>
      </c>
      <c r="U55" s="4">
        <v>2.54</v>
      </c>
      <c r="V55" s="4">
        <v>1.33</v>
      </c>
      <c r="W55" s="3">
        <v>13</v>
      </c>
      <c r="X55" s="4">
        <v>2.83</v>
      </c>
      <c r="Y55" s="4">
        <v>1.2949999999999999</v>
      </c>
      <c r="Z55" s="3">
        <v>18</v>
      </c>
      <c r="AA55" s="4">
        <v>2.82</v>
      </c>
      <c r="AB55" s="4">
        <v>1.3620000000000001</v>
      </c>
      <c r="AC55" s="3">
        <v>28</v>
      </c>
      <c r="AD55" s="4">
        <v>2.76</v>
      </c>
      <c r="AE55" s="4">
        <v>1.3440000000000001</v>
      </c>
      <c r="AF55" s="3">
        <v>38</v>
      </c>
      <c r="AG55" s="4">
        <v>3.3</v>
      </c>
      <c r="AH55" s="4">
        <v>1.1599999999999999</v>
      </c>
      <c r="AI55" s="3">
        <v>10</v>
      </c>
      <c r="AJ55" s="3">
        <v>3.32</v>
      </c>
      <c r="AK55" s="3">
        <v>1.41</v>
      </c>
      <c r="AL55" s="3">
        <v>63</v>
      </c>
      <c r="AM55" s="3">
        <v>3.59</v>
      </c>
      <c r="AN55" s="3">
        <v>1.41</v>
      </c>
      <c r="AO55" s="3">
        <v>32</v>
      </c>
      <c r="AP55" s="3">
        <v>2.6</v>
      </c>
      <c r="AQ55" s="3">
        <v>1.34</v>
      </c>
      <c r="AR55" s="3">
        <v>5</v>
      </c>
      <c r="AS55" s="3">
        <v>3.12</v>
      </c>
      <c r="AT55" s="3">
        <v>1.4</v>
      </c>
      <c r="AU55" s="3">
        <v>26</v>
      </c>
      <c r="AV55" s="3">
        <v>4.1399999999999997</v>
      </c>
      <c r="AW55" s="3">
        <v>1.03</v>
      </c>
      <c r="AX55" s="3">
        <v>14</v>
      </c>
      <c r="AY55" s="3">
        <v>3.14</v>
      </c>
      <c r="AZ55" s="3">
        <v>1.61</v>
      </c>
      <c r="BA55" s="3">
        <v>14</v>
      </c>
      <c r="BB55" s="3">
        <v>3.53</v>
      </c>
      <c r="BC55" s="3">
        <v>1.36</v>
      </c>
      <c r="BD55" s="3">
        <v>30</v>
      </c>
      <c r="BE55" s="3">
        <v>3.12</v>
      </c>
      <c r="BF55" s="3">
        <v>1.45</v>
      </c>
      <c r="BG55" s="3">
        <v>33</v>
      </c>
      <c r="BH55" s="3">
        <v>3.46</v>
      </c>
      <c r="BI55" s="3">
        <v>1.35</v>
      </c>
      <c r="BJ55" s="3">
        <v>48</v>
      </c>
      <c r="BK55" s="3">
        <v>2.87</v>
      </c>
      <c r="BL55" s="3">
        <v>1.55</v>
      </c>
      <c r="BM55" s="3">
        <v>15</v>
      </c>
      <c r="BO55" s="3" t="str">
        <f t="shared" si="0"/>
        <v>N&lt;5</v>
      </c>
      <c r="BP55" s="3" t="str">
        <f t="shared" si="2"/>
        <v>N&lt;5</v>
      </c>
      <c r="BQ55" s="3" t="str">
        <f t="shared" si="3"/>
        <v>N&lt;5</v>
      </c>
      <c r="BR55" s="3" t="str">
        <f t="shared" si="4"/>
        <v>N&lt;5</v>
      </c>
      <c r="BS55" s="3" t="str">
        <f t="shared" si="5"/>
        <v>N&lt;5
N&lt;5</v>
      </c>
      <c r="BT55" s="3">
        <f t="shared" si="1"/>
        <v>-0.40769230769230785</v>
      </c>
      <c r="BU55" s="3" t="str">
        <f t="shared" si="6"/>
        <v>tenured</v>
      </c>
      <c r="BV55" s="3">
        <f t="shared" si="7"/>
        <v>0.40769230769230785</v>
      </c>
      <c r="BW55" s="3" t="str">
        <f t="shared" si="8"/>
        <v>moderate</v>
      </c>
      <c r="BX55" s="3" t="str">
        <f t="shared" si="9"/>
        <v>tenured
moderate</v>
      </c>
      <c r="BY55" s="3">
        <f t="shared" si="10"/>
        <v>0.97087378640776656</v>
      </c>
      <c r="BZ55" s="3" t="str">
        <f t="shared" si="11"/>
        <v>assoc</v>
      </c>
      <c r="CA55" s="3">
        <f t="shared" si="12"/>
        <v>0.97087378640776656</v>
      </c>
      <c r="CB55" s="3" t="str">
        <f t="shared" si="13"/>
        <v>large</v>
      </c>
      <c r="CC55" s="3" t="str">
        <f t="shared" si="14"/>
        <v>assoc
large</v>
      </c>
      <c r="CD55" s="3">
        <f t="shared" si="15"/>
        <v>7.7220077220079009E-3</v>
      </c>
      <c r="CE55" s="3" t="str">
        <f t="shared" si="16"/>
        <v/>
      </c>
      <c r="CF55" s="3">
        <f t="shared" si="17"/>
        <v>7.7220077220079009E-3</v>
      </c>
      <c r="CG55" s="3" t="str">
        <f t="shared" si="18"/>
        <v/>
      </c>
      <c r="CH55" s="3" t="str">
        <f t="shared" si="19"/>
        <v xml:space="preserve">
</v>
      </c>
      <c r="CI55" s="3">
        <f t="shared" si="20"/>
        <v>-0.4017857142857143</v>
      </c>
      <c r="CJ55" s="3" t="str">
        <f t="shared" si="21"/>
        <v>white</v>
      </c>
      <c r="CK55" s="3">
        <f t="shared" si="22"/>
        <v>0.4017857142857143</v>
      </c>
      <c r="CL55" s="3" t="str">
        <f t="shared" si="23"/>
        <v>moderate</v>
      </c>
      <c r="CM55" s="3" t="str">
        <f t="shared" si="24"/>
        <v>white
moderate</v>
      </c>
      <c r="CN55" s="3">
        <f t="shared" si="25"/>
        <v>0.31205673758865249</v>
      </c>
      <c r="CO55" s="3" t="str">
        <f t="shared" si="26"/>
        <v>+</v>
      </c>
      <c r="CP55" s="3">
        <f t="shared" si="27"/>
        <v>0.31205673758865249</v>
      </c>
      <c r="CQ55" s="3" t="str">
        <f t="shared" si="28"/>
        <v>moderate</v>
      </c>
      <c r="CR55" s="3" t="str">
        <f t="shared" si="29"/>
        <v>+
moderate</v>
      </c>
      <c r="CS55" s="3">
        <f t="shared" si="30"/>
        <v>0.68085106382978722</v>
      </c>
      <c r="CT55" s="3" t="str">
        <f t="shared" si="31"/>
        <v>+</v>
      </c>
      <c r="CU55" s="3">
        <f t="shared" si="32"/>
        <v>0.68085106382978722</v>
      </c>
      <c r="CV55" s="3" t="str">
        <f t="shared" si="33"/>
        <v>large</v>
      </c>
      <c r="CW55" s="3" t="str">
        <f t="shared" si="34"/>
        <v>+
large</v>
      </c>
      <c r="CX55" s="3" t="str">
        <f t="shared" si="35"/>
        <v>N&lt;5</v>
      </c>
      <c r="CY55" s="3" t="str">
        <f t="shared" si="36"/>
        <v>N&lt;5</v>
      </c>
      <c r="CZ55" s="3" t="str">
        <f t="shared" si="37"/>
        <v>N&lt;5</v>
      </c>
      <c r="DA55" s="3" t="str">
        <f t="shared" si="38"/>
        <v>N&lt;5</v>
      </c>
      <c r="DB55" s="3" t="str">
        <f t="shared" si="39"/>
        <v>N&lt;5
N&lt;5</v>
      </c>
      <c r="DC55" s="3">
        <f t="shared" si="40"/>
        <v>-2.8571428571428598E-2</v>
      </c>
      <c r="DD55" s="3" t="str">
        <f t="shared" si="41"/>
        <v/>
      </c>
      <c r="DE55" s="3">
        <f t="shared" si="42"/>
        <v>2.8571428571428598E-2</v>
      </c>
      <c r="DF55" s="3" t="str">
        <f t="shared" si="43"/>
        <v/>
      </c>
      <c r="DG55" s="3" t="str">
        <f t="shared" si="44"/>
        <v xml:space="preserve">
</v>
      </c>
      <c r="DH55" s="3" t="str">
        <f t="shared" si="45"/>
        <v>N&lt;5</v>
      </c>
      <c r="DI55" s="3" t="str">
        <f t="shared" si="46"/>
        <v>N&lt;5</v>
      </c>
      <c r="DJ55" s="3" t="str">
        <f t="shared" si="47"/>
        <v>N&lt;5</v>
      </c>
      <c r="DK55" s="3" t="str">
        <f t="shared" si="48"/>
        <v>N&lt;5</v>
      </c>
      <c r="DL55" s="3" t="str">
        <f t="shared" si="49"/>
        <v>N&lt;5
N&lt;5</v>
      </c>
      <c r="DM55" s="3">
        <f t="shared" si="50"/>
        <v>0.37267080745341619</v>
      </c>
      <c r="DN55" s="3" t="str">
        <f t="shared" si="51"/>
        <v>+</v>
      </c>
      <c r="DO55" s="3">
        <f t="shared" si="52"/>
        <v>0.37267080745341619</v>
      </c>
      <c r="DP55" s="3" t="str">
        <f t="shared" si="53"/>
        <v>moderate</v>
      </c>
      <c r="DQ55" s="3" t="str">
        <f t="shared" si="54"/>
        <v>+
moderate</v>
      </c>
      <c r="DR55" s="3">
        <f t="shared" si="55"/>
        <v>0.5147058823529409</v>
      </c>
      <c r="DS55" s="3" t="str">
        <f t="shared" si="56"/>
        <v>+</v>
      </c>
      <c r="DT55" s="3">
        <f t="shared" si="57"/>
        <v>0.5147058823529409</v>
      </c>
      <c r="DU55" s="3" t="str">
        <f t="shared" si="58"/>
        <v>large</v>
      </c>
      <c r="DV55" s="3" t="str">
        <f t="shared" si="59"/>
        <v>+
large</v>
      </c>
      <c r="DW55" s="3">
        <f t="shared" si="60"/>
        <v>0.20689655172413812</v>
      </c>
      <c r="DX55" s="3" t="str">
        <f t="shared" si="61"/>
        <v>+</v>
      </c>
      <c r="DY55" s="3">
        <f t="shared" si="62"/>
        <v>0.20689655172413812</v>
      </c>
      <c r="DZ55" s="3" t="str">
        <f t="shared" si="63"/>
        <v>small</v>
      </c>
      <c r="EA55" s="3" t="str">
        <f t="shared" si="64"/>
        <v>+
small</v>
      </c>
      <c r="EB55" s="3">
        <f t="shared" si="65"/>
        <v>0.5185185185185186</v>
      </c>
      <c r="EC55" s="3" t="str">
        <f t="shared" si="66"/>
        <v>+</v>
      </c>
      <c r="ED55" s="3">
        <f t="shared" si="67"/>
        <v>0.5185185185185186</v>
      </c>
      <c r="EE55" s="3" t="str">
        <f t="shared" si="68"/>
        <v>large</v>
      </c>
      <c r="EF55" s="3" t="str">
        <f t="shared" si="69"/>
        <v>+
large</v>
      </c>
      <c r="EG55" s="3">
        <f t="shared" si="70"/>
        <v>-0.2774193548387095</v>
      </c>
      <c r="EH55" s="3" t="str">
        <f t="shared" si="71"/>
        <v>-</v>
      </c>
      <c r="EI55" s="3">
        <f t="shared" si="72"/>
        <v>0.2774193548387095</v>
      </c>
      <c r="EJ55" s="3" t="str">
        <f t="shared" si="73"/>
        <v>small</v>
      </c>
      <c r="EK55" s="3" t="str">
        <f t="shared" si="74"/>
        <v>-
small</v>
      </c>
    </row>
    <row r="56" spans="1:141" x14ac:dyDescent="0.35">
      <c r="A56" s="13" t="s">
        <v>123</v>
      </c>
      <c r="B56" s="13" t="s">
        <v>124</v>
      </c>
      <c r="C56" s="4">
        <v>3.15</v>
      </c>
      <c r="D56" s="4">
        <v>1.2310000000000001</v>
      </c>
      <c r="E56" s="3">
        <v>40</v>
      </c>
      <c r="F56" s="4">
        <v>2.89</v>
      </c>
      <c r="G56" s="4">
        <v>1.2370000000000001</v>
      </c>
      <c r="H56" s="3">
        <v>329</v>
      </c>
      <c r="I56" s="4">
        <v>2.75</v>
      </c>
      <c r="J56" s="4">
        <v>1.39</v>
      </c>
      <c r="K56" s="3">
        <v>16</v>
      </c>
      <c r="L56" s="3" t="s">
        <v>30</v>
      </c>
      <c r="M56" s="3" t="s">
        <v>30</v>
      </c>
      <c r="N56" s="3" t="s">
        <v>30</v>
      </c>
      <c r="O56" s="4">
        <v>3.45</v>
      </c>
      <c r="P56" s="4">
        <v>1.099</v>
      </c>
      <c r="Q56" s="3">
        <v>20</v>
      </c>
      <c r="R56" s="4" t="s">
        <v>30</v>
      </c>
      <c r="S56" s="4" t="s">
        <v>30</v>
      </c>
      <c r="T56" s="3" t="s">
        <v>30</v>
      </c>
      <c r="U56" s="4">
        <v>2.5</v>
      </c>
      <c r="V56" s="4">
        <v>1.4339999999999999</v>
      </c>
      <c r="W56" s="3">
        <v>10</v>
      </c>
      <c r="X56" s="4">
        <v>2.93</v>
      </c>
      <c r="Y56" s="4">
        <v>1.335</v>
      </c>
      <c r="Z56" s="3">
        <v>15</v>
      </c>
      <c r="AA56" s="4">
        <v>3.17</v>
      </c>
      <c r="AB56" s="4">
        <v>1.1539999999999999</v>
      </c>
      <c r="AC56" s="3">
        <v>23</v>
      </c>
      <c r="AD56" s="4">
        <v>3.13</v>
      </c>
      <c r="AE56" s="4">
        <v>1.238</v>
      </c>
      <c r="AF56" s="3">
        <v>32</v>
      </c>
      <c r="AG56" s="4">
        <v>3.25</v>
      </c>
      <c r="AH56" s="4">
        <v>1.282</v>
      </c>
      <c r="AI56" s="3">
        <v>8</v>
      </c>
      <c r="AJ56" s="4">
        <v>3.35</v>
      </c>
      <c r="AK56" s="4">
        <v>1.25</v>
      </c>
      <c r="AL56" s="14">
        <v>57</v>
      </c>
      <c r="AM56" s="3">
        <v>3.45</v>
      </c>
      <c r="AN56" s="3">
        <v>1.3</v>
      </c>
      <c r="AO56" s="3">
        <v>29</v>
      </c>
      <c r="AP56" s="3" t="s">
        <v>30</v>
      </c>
      <c r="AQ56" s="3" t="s">
        <v>30</v>
      </c>
      <c r="AR56" s="3" t="s">
        <v>30</v>
      </c>
      <c r="AS56" s="3">
        <v>3.42</v>
      </c>
      <c r="AT56" s="3">
        <v>1.21</v>
      </c>
      <c r="AU56" s="3">
        <v>24</v>
      </c>
      <c r="AV56" s="3">
        <v>4</v>
      </c>
      <c r="AW56" s="3">
        <v>0.82</v>
      </c>
      <c r="AX56" s="3">
        <v>13</v>
      </c>
      <c r="AY56" s="3">
        <v>2.83</v>
      </c>
      <c r="AZ56" s="3">
        <v>1.34</v>
      </c>
      <c r="BA56" s="3">
        <v>12</v>
      </c>
      <c r="BB56" s="3">
        <v>3.63</v>
      </c>
      <c r="BC56" s="3">
        <v>1.18</v>
      </c>
      <c r="BD56" s="3">
        <v>27</v>
      </c>
      <c r="BE56" s="3">
        <v>3.1</v>
      </c>
      <c r="BF56" s="3">
        <v>1.27</v>
      </c>
      <c r="BG56" s="3">
        <v>30</v>
      </c>
      <c r="BH56" s="3">
        <v>3.36</v>
      </c>
      <c r="BI56" s="3">
        <v>1.1399999999999999</v>
      </c>
      <c r="BJ56" s="3">
        <v>44</v>
      </c>
      <c r="BK56" s="3">
        <v>3.31</v>
      </c>
      <c r="BL56" s="3">
        <v>1.6</v>
      </c>
      <c r="BM56" s="3">
        <v>13</v>
      </c>
      <c r="BO56" s="3" t="str">
        <f t="shared" si="0"/>
        <v>N&lt;5</v>
      </c>
      <c r="BP56" s="3" t="str">
        <f t="shared" si="2"/>
        <v>N&lt;5</v>
      </c>
      <c r="BQ56" s="3" t="str">
        <f t="shared" si="3"/>
        <v>N&lt;5</v>
      </c>
      <c r="BR56" s="3" t="str">
        <f t="shared" si="4"/>
        <v>N&lt;5</v>
      </c>
      <c r="BS56" s="3" t="str">
        <f t="shared" si="5"/>
        <v>N&lt;5
N&lt;5</v>
      </c>
      <c r="BT56" s="3">
        <f t="shared" si="1"/>
        <v>-0.50359712230215847</v>
      </c>
      <c r="BU56" s="3" t="str">
        <f t="shared" si="6"/>
        <v>tenured</v>
      </c>
      <c r="BV56" s="3">
        <f t="shared" si="7"/>
        <v>0.50359712230215847</v>
      </c>
      <c r="BW56" s="3" t="str">
        <f t="shared" si="8"/>
        <v>large</v>
      </c>
      <c r="BX56" s="3" t="str">
        <f t="shared" si="9"/>
        <v>tenured
large</v>
      </c>
      <c r="BY56" s="3">
        <f t="shared" si="10"/>
        <v>1.4268292682926829</v>
      </c>
      <c r="BZ56" s="3" t="str">
        <f t="shared" si="11"/>
        <v>assoc</v>
      </c>
      <c r="CA56" s="3">
        <f t="shared" si="12"/>
        <v>1.4268292682926829</v>
      </c>
      <c r="CB56" s="3" t="str">
        <f t="shared" si="13"/>
        <v>large</v>
      </c>
      <c r="CC56" s="3" t="str">
        <f t="shared" si="14"/>
        <v>assoc
large</v>
      </c>
      <c r="CD56" s="3">
        <f t="shared" si="15"/>
        <v>-0.17977528089887623</v>
      </c>
      <c r="CE56" s="3" t="str">
        <f t="shared" si="16"/>
        <v>men</v>
      </c>
      <c r="CF56" s="3">
        <f t="shared" si="17"/>
        <v>0.17977528089887623</v>
      </c>
      <c r="CG56" s="3" t="str">
        <f t="shared" si="18"/>
        <v>small</v>
      </c>
      <c r="CH56" s="3" t="str">
        <f t="shared" si="19"/>
        <v>men
small</v>
      </c>
      <c r="CI56" s="3">
        <f t="shared" si="20"/>
        <v>-9.6930533117932233E-2</v>
      </c>
      <c r="CJ56" s="3" t="str">
        <f t="shared" si="21"/>
        <v/>
      </c>
      <c r="CK56" s="3">
        <f t="shared" si="22"/>
        <v>9.6930533117932233E-2</v>
      </c>
      <c r="CL56" s="3" t="str">
        <f t="shared" si="23"/>
        <v/>
      </c>
      <c r="CM56" s="3" t="str">
        <f t="shared" si="24"/>
        <v xml:space="preserve">
</v>
      </c>
      <c r="CN56" s="3">
        <f t="shared" si="25"/>
        <v>0.16000000000000014</v>
      </c>
      <c r="CO56" s="3" t="str">
        <f t="shared" si="26"/>
        <v>+</v>
      </c>
      <c r="CP56" s="3">
        <f t="shared" si="27"/>
        <v>0.16000000000000014</v>
      </c>
      <c r="CQ56" s="3" t="str">
        <f t="shared" si="28"/>
        <v>small</v>
      </c>
      <c r="CR56" s="3" t="str">
        <f t="shared" si="29"/>
        <v>+
small</v>
      </c>
      <c r="CS56" s="3">
        <f t="shared" si="30"/>
        <v>0.53846153846153855</v>
      </c>
      <c r="CT56" s="3" t="str">
        <f t="shared" si="31"/>
        <v>+</v>
      </c>
      <c r="CU56" s="3">
        <f t="shared" si="32"/>
        <v>0.53846153846153855</v>
      </c>
      <c r="CV56" s="3" t="str">
        <f t="shared" si="33"/>
        <v>large</v>
      </c>
      <c r="CW56" s="3" t="str">
        <f t="shared" si="34"/>
        <v>+
large</v>
      </c>
      <c r="CX56" s="3" t="str">
        <f t="shared" si="35"/>
        <v>N&lt;5</v>
      </c>
      <c r="CY56" s="3" t="str">
        <f t="shared" si="36"/>
        <v>N&lt;5</v>
      </c>
      <c r="CZ56" s="3" t="str">
        <f t="shared" si="37"/>
        <v>N&lt;5</v>
      </c>
      <c r="DA56" s="3" t="str">
        <f t="shared" si="38"/>
        <v>N&lt;5</v>
      </c>
      <c r="DB56" s="3" t="str">
        <f t="shared" si="39"/>
        <v>N&lt;5
N&lt;5</v>
      </c>
      <c r="DC56" s="3">
        <f t="shared" si="40"/>
        <v>-2.4793388429752272E-2</v>
      </c>
      <c r="DD56" s="3" t="str">
        <f t="shared" si="41"/>
        <v/>
      </c>
      <c r="DE56" s="3">
        <f t="shared" si="42"/>
        <v>2.4793388429752272E-2</v>
      </c>
      <c r="DF56" s="3" t="str">
        <f t="shared" si="43"/>
        <v/>
      </c>
      <c r="DG56" s="3" t="str">
        <f t="shared" si="44"/>
        <v xml:space="preserve">
</v>
      </c>
      <c r="DH56" s="3" t="str">
        <f t="shared" si="45"/>
        <v>N&lt;5</v>
      </c>
      <c r="DI56" s="3" t="str">
        <f t="shared" si="46"/>
        <v>N&lt;5</v>
      </c>
      <c r="DJ56" s="3" t="str">
        <f t="shared" si="47"/>
        <v>N&lt;5</v>
      </c>
      <c r="DK56" s="3" t="str">
        <f t="shared" si="48"/>
        <v>N&lt;5</v>
      </c>
      <c r="DL56" s="3" t="str">
        <f t="shared" si="49"/>
        <v>N&lt;5
N&lt;5</v>
      </c>
      <c r="DM56" s="3">
        <f t="shared" si="50"/>
        <v>0.24626865671641796</v>
      </c>
      <c r="DN56" s="3" t="str">
        <f t="shared" si="51"/>
        <v>+</v>
      </c>
      <c r="DO56" s="3">
        <f t="shared" si="52"/>
        <v>0.24626865671641796</v>
      </c>
      <c r="DP56" s="3" t="str">
        <f t="shared" si="53"/>
        <v>small</v>
      </c>
      <c r="DQ56" s="3" t="str">
        <f t="shared" si="54"/>
        <v>+
small</v>
      </c>
      <c r="DR56" s="3">
        <f t="shared" si="55"/>
        <v>0.5932203389830506</v>
      </c>
      <c r="DS56" s="3" t="str">
        <f t="shared" si="56"/>
        <v>+</v>
      </c>
      <c r="DT56" s="3">
        <f t="shared" si="57"/>
        <v>0.5932203389830506</v>
      </c>
      <c r="DU56" s="3" t="str">
        <f t="shared" si="58"/>
        <v>large</v>
      </c>
      <c r="DV56" s="3" t="str">
        <f t="shared" si="59"/>
        <v>+
large</v>
      </c>
      <c r="DW56" s="3">
        <f t="shared" si="60"/>
        <v>-5.5118110236220347E-2</v>
      </c>
      <c r="DX56" s="3" t="str">
        <f t="shared" si="61"/>
        <v/>
      </c>
      <c r="DY56" s="3">
        <f t="shared" si="62"/>
        <v>5.5118110236220347E-2</v>
      </c>
      <c r="DZ56" s="3" t="str">
        <f t="shared" si="63"/>
        <v/>
      </c>
      <c r="EA56" s="3" t="str">
        <f t="shared" si="64"/>
        <v xml:space="preserve">
</v>
      </c>
      <c r="EB56" s="3">
        <f t="shared" si="65"/>
        <v>0.20175438596491227</v>
      </c>
      <c r="EC56" s="3" t="str">
        <f t="shared" si="66"/>
        <v>+</v>
      </c>
      <c r="ED56" s="3">
        <f t="shared" si="67"/>
        <v>0.20175438596491227</v>
      </c>
      <c r="EE56" s="3" t="str">
        <f t="shared" si="68"/>
        <v>small</v>
      </c>
      <c r="EF56" s="3" t="str">
        <f t="shared" si="69"/>
        <v>+
small</v>
      </c>
      <c r="EG56" s="3">
        <f t="shared" si="70"/>
        <v>3.7500000000000033E-2</v>
      </c>
      <c r="EH56" s="3" t="str">
        <f t="shared" si="71"/>
        <v/>
      </c>
      <c r="EI56" s="3">
        <f t="shared" si="72"/>
        <v>3.7500000000000033E-2</v>
      </c>
      <c r="EJ56" s="3" t="str">
        <f t="shared" si="73"/>
        <v/>
      </c>
      <c r="EK56" s="3" t="str">
        <f t="shared" si="74"/>
        <v xml:space="preserve">
</v>
      </c>
    </row>
    <row r="57" spans="1:141" x14ac:dyDescent="0.35">
      <c r="A57" s="13" t="s">
        <v>125</v>
      </c>
      <c r="B57" s="13" t="s">
        <v>126</v>
      </c>
      <c r="C57" s="4">
        <v>2.62</v>
      </c>
      <c r="D57" s="4">
        <v>1.2609999999999999</v>
      </c>
      <c r="E57" s="3">
        <v>13</v>
      </c>
      <c r="F57" s="4">
        <v>2.39</v>
      </c>
      <c r="G57" s="4">
        <v>0.94799999999999995</v>
      </c>
      <c r="H57" s="3">
        <v>98</v>
      </c>
      <c r="I57" s="4">
        <v>2.2000000000000002</v>
      </c>
      <c r="J57" s="4">
        <v>0.83699999999999997</v>
      </c>
      <c r="K57" s="3">
        <v>5</v>
      </c>
      <c r="L57" s="3" t="s">
        <v>30</v>
      </c>
      <c r="M57" s="3" t="s">
        <v>30</v>
      </c>
      <c r="N57" s="3" t="s">
        <v>30</v>
      </c>
      <c r="O57" s="3">
        <v>3.33</v>
      </c>
      <c r="P57" s="3">
        <v>1.3660000000000001</v>
      </c>
      <c r="Q57" s="3">
        <v>6</v>
      </c>
      <c r="R57" s="3" t="s">
        <v>30</v>
      </c>
      <c r="S57" s="3" t="s">
        <v>30</v>
      </c>
      <c r="T57" s="3" t="s">
        <v>30</v>
      </c>
      <c r="U57" s="3" t="s">
        <v>30</v>
      </c>
      <c r="V57" s="3" t="s">
        <v>30</v>
      </c>
      <c r="W57" s="3" t="s">
        <v>30</v>
      </c>
      <c r="X57" s="4">
        <v>2.8</v>
      </c>
      <c r="Y57" s="4">
        <v>0.83699999999999997</v>
      </c>
      <c r="Z57" s="3">
        <v>5</v>
      </c>
      <c r="AA57" s="4">
        <v>2.5</v>
      </c>
      <c r="AB57" s="4">
        <v>1.512</v>
      </c>
      <c r="AC57" s="3">
        <v>8</v>
      </c>
      <c r="AD57" s="4">
        <v>2.89</v>
      </c>
      <c r="AE57" s="4">
        <v>1.3640000000000001</v>
      </c>
      <c r="AF57" s="3">
        <v>9</v>
      </c>
      <c r="AG57" s="4" t="s">
        <v>30</v>
      </c>
      <c r="AH57" s="4" t="s">
        <v>30</v>
      </c>
      <c r="AI57" s="3" t="s">
        <v>30</v>
      </c>
      <c r="AJ57" s="4">
        <v>3.06</v>
      </c>
      <c r="AK57" s="4">
        <v>1.06</v>
      </c>
      <c r="AL57" s="14">
        <v>16</v>
      </c>
      <c r="AM57" s="3">
        <v>2.92</v>
      </c>
      <c r="AN57" s="3">
        <v>1.08</v>
      </c>
      <c r="AO57" s="3">
        <v>12</v>
      </c>
      <c r="AP57" s="3" t="s">
        <v>30</v>
      </c>
      <c r="AQ57" s="3" t="s">
        <v>30</v>
      </c>
      <c r="AR57" s="3" t="s">
        <v>30</v>
      </c>
      <c r="AS57" s="3" t="s">
        <v>30</v>
      </c>
      <c r="AT57" s="3" t="s">
        <v>30</v>
      </c>
      <c r="AU57" s="3" t="s">
        <v>30</v>
      </c>
      <c r="AV57" s="3" t="s">
        <v>30</v>
      </c>
      <c r="AW57" s="3" t="s">
        <v>30</v>
      </c>
      <c r="AX57" s="3" t="s">
        <v>30</v>
      </c>
      <c r="AY57" s="3">
        <v>3.13</v>
      </c>
      <c r="AZ57" s="3">
        <v>1.1299999999999999</v>
      </c>
      <c r="BA57" s="3">
        <v>8</v>
      </c>
      <c r="BB57" s="3">
        <v>3.14</v>
      </c>
      <c r="BC57" s="3">
        <v>1.07</v>
      </c>
      <c r="BD57" s="3">
        <v>7</v>
      </c>
      <c r="BE57" s="3">
        <v>3</v>
      </c>
      <c r="BF57" s="3">
        <v>1.1200000000000001</v>
      </c>
      <c r="BG57" s="3">
        <v>9</v>
      </c>
      <c r="BH57" s="3">
        <v>3.2</v>
      </c>
      <c r="BI57" s="3">
        <v>1.03</v>
      </c>
      <c r="BJ57" s="3">
        <v>10</v>
      </c>
      <c r="BK57" s="3">
        <v>2.83</v>
      </c>
      <c r="BL57" s="3">
        <v>1.17</v>
      </c>
      <c r="BM57" s="3">
        <v>6</v>
      </c>
      <c r="BO57" s="3" t="str">
        <f t="shared" si="0"/>
        <v>N&lt;5</v>
      </c>
      <c r="BP57" s="3" t="str">
        <f t="shared" si="2"/>
        <v>N&lt;5</v>
      </c>
      <c r="BQ57" s="3" t="str">
        <f t="shared" si="3"/>
        <v>N&lt;5</v>
      </c>
      <c r="BR57" s="3" t="str">
        <f t="shared" si="4"/>
        <v>N&lt;5</v>
      </c>
      <c r="BS57" s="3" t="str">
        <f t="shared" si="5"/>
        <v>N&lt;5
N&lt;5</v>
      </c>
      <c r="BT57" s="3">
        <f t="shared" si="1"/>
        <v>-1.3500597371565113</v>
      </c>
      <c r="BU57" s="3" t="str">
        <f t="shared" si="6"/>
        <v>tenured</v>
      </c>
      <c r="BV57" s="3">
        <f t="shared" si="7"/>
        <v>1.3500597371565113</v>
      </c>
      <c r="BW57" s="3" t="str">
        <f t="shared" si="8"/>
        <v>large</v>
      </c>
      <c r="BX57" s="3" t="str">
        <f t="shared" si="9"/>
        <v>tenured
large</v>
      </c>
      <c r="BY57" s="3" t="str">
        <f t="shared" si="10"/>
        <v>N&lt;5</v>
      </c>
      <c r="BZ57" s="3" t="str">
        <f t="shared" si="11"/>
        <v>N&lt;5</v>
      </c>
      <c r="CA57" s="3" t="str">
        <f t="shared" si="12"/>
        <v>N&lt;5</v>
      </c>
      <c r="CB57" s="3" t="str">
        <f t="shared" si="13"/>
        <v>N&lt;5</v>
      </c>
      <c r="CC57" s="3" t="str">
        <f t="shared" si="14"/>
        <v>N&lt;5
N&lt;5</v>
      </c>
      <c r="CD57" s="3">
        <f t="shared" si="15"/>
        <v>0.35842293906810019</v>
      </c>
      <c r="CE57" s="3" t="str">
        <f t="shared" si="16"/>
        <v>women</v>
      </c>
      <c r="CF57" s="3">
        <f t="shared" si="17"/>
        <v>0.35842293906810019</v>
      </c>
      <c r="CG57" s="3" t="str">
        <f t="shared" si="18"/>
        <v>moderate</v>
      </c>
      <c r="CH57" s="3" t="str">
        <f t="shared" si="19"/>
        <v>women
moderate</v>
      </c>
      <c r="CI57" s="3" t="str">
        <f t="shared" si="20"/>
        <v>N&lt;5</v>
      </c>
      <c r="CJ57" s="3" t="str">
        <f t="shared" si="21"/>
        <v>N&lt;5</v>
      </c>
      <c r="CK57" s="3" t="str">
        <f t="shared" si="22"/>
        <v>N&lt;5</v>
      </c>
      <c r="CL57" s="3" t="str">
        <f t="shared" si="23"/>
        <v>N&lt;5</v>
      </c>
      <c r="CM57" s="3" t="str">
        <f t="shared" si="24"/>
        <v>N&lt;5
N&lt;5</v>
      </c>
      <c r="CN57" s="3">
        <f t="shared" si="25"/>
        <v>0.41509433962264142</v>
      </c>
      <c r="CO57" s="3" t="str">
        <f t="shared" si="26"/>
        <v>+</v>
      </c>
      <c r="CP57" s="3">
        <f t="shared" si="27"/>
        <v>0.41509433962264142</v>
      </c>
      <c r="CQ57" s="3" t="str">
        <f t="shared" si="28"/>
        <v>moderate</v>
      </c>
      <c r="CR57" s="3" t="str">
        <f t="shared" si="29"/>
        <v>+
moderate</v>
      </c>
      <c r="CS57" s="3">
        <f t="shared" si="30"/>
        <v>0.66666666666666641</v>
      </c>
      <c r="CT57" s="3" t="str">
        <f t="shared" si="31"/>
        <v>+</v>
      </c>
      <c r="CU57" s="3">
        <f t="shared" si="32"/>
        <v>0.66666666666666641</v>
      </c>
      <c r="CV57" s="3" t="str">
        <f t="shared" si="33"/>
        <v>large</v>
      </c>
      <c r="CW57" s="3" t="str">
        <f t="shared" si="34"/>
        <v>+
large</v>
      </c>
      <c r="CX57" s="3" t="str">
        <f t="shared" si="35"/>
        <v>N&lt;5</v>
      </c>
      <c r="CY57" s="3" t="str">
        <f t="shared" si="36"/>
        <v>N&lt;5</v>
      </c>
      <c r="CZ57" s="3" t="str">
        <f t="shared" si="37"/>
        <v>N&lt;5</v>
      </c>
      <c r="DA57" s="3" t="str">
        <f t="shared" si="38"/>
        <v>N&lt;5</v>
      </c>
      <c r="DB57" s="3" t="str">
        <f t="shared" si="39"/>
        <v>N&lt;5
N&lt;5</v>
      </c>
      <c r="DC57" s="3" t="str">
        <f t="shared" si="40"/>
        <v>N&lt;5</v>
      </c>
      <c r="DD57" s="3" t="str">
        <f t="shared" si="41"/>
        <v>N&lt;5</v>
      </c>
      <c r="DE57" s="3" t="str">
        <f t="shared" si="42"/>
        <v>N&lt;5</v>
      </c>
      <c r="DF57" s="3" t="str">
        <f t="shared" si="43"/>
        <v>N&lt;5</v>
      </c>
      <c r="DG57" s="3" t="str">
        <f t="shared" si="44"/>
        <v>N&lt;5
N&lt;5</v>
      </c>
      <c r="DH57" s="3" t="str">
        <f t="shared" si="45"/>
        <v>N&lt;5</v>
      </c>
      <c r="DI57" s="3" t="str">
        <f t="shared" si="46"/>
        <v>N&lt;5</v>
      </c>
      <c r="DJ57" s="3" t="str">
        <f t="shared" si="47"/>
        <v>N&lt;5</v>
      </c>
      <c r="DK57" s="3" t="str">
        <f t="shared" si="48"/>
        <v>N&lt;5</v>
      </c>
      <c r="DL57" s="3" t="str">
        <f t="shared" si="49"/>
        <v>N&lt;5
N&lt;5</v>
      </c>
      <c r="DM57" s="3" t="str">
        <f t="shared" si="50"/>
        <v>N&lt;5</v>
      </c>
      <c r="DN57" s="3" t="str">
        <f t="shared" si="51"/>
        <v>N&lt;5</v>
      </c>
      <c r="DO57" s="3" t="str">
        <f t="shared" si="52"/>
        <v>N&lt;5</v>
      </c>
      <c r="DP57" s="3" t="str">
        <f t="shared" si="53"/>
        <v>N&lt;5</v>
      </c>
      <c r="DQ57" s="3" t="str">
        <f t="shared" si="54"/>
        <v>N&lt;5
N&lt;5</v>
      </c>
      <c r="DR57" s="3">
        <f t="shared" si="55"/>
        <v>0.31775700934579465</v>
      </c>
      <c r="DS57" s="3" t="str">
        <f t="shared" si="56"/>
        <v>+</v>
      </c>
      <c r="DT57" s="3">
        <f t="shared" si="57"/>
        <v>0.31775700934579465</v>
      </c>
      <c r="DU57" s="3" t="str">
        <f t="shared" si="58"/>
        <v>moderate</v>
      </c>
      <c r="DV57" s="3" t="str">
        <f t="shared" si="59"/>
        <v>+
moderate</v>
      </c>
      <c r="DW57" s="3">
        <f t="shared" si="60"/>
        <v>0.4464285714285714</v>
      </c>
      <c r="DX57" s="3" t="str">
        <f t="shared" si="61"/>
        <v>+</v>
      </c>
      <c r="DY57" s="3">
        <f t="shared" si="62"/>
        <v>0.4464285714285714</v>
      </c>
      <c r="DZ57" s="3" t="str">
        <f t="shared" si="63"/>
        <v>moderate</v>
      </c>
      <c r="EA57" s="3" t="str">
        <f t="shared" si="64"/>
        <v>+
moderate</v>
      </c>
      <c r="EB57" s="3">
        <f t="shared" si="65"/>
        <v>0.3009708737864078</v>
      </c>
      <c r="EC57" s="3" t="str">
        <f t="shared" si="66"/>
        <v>+</v>
      </c>
      <c r="ED57" s="3">
        <f t="shared" si="67"/>
        <v>0.3009708737864078</v>
      </c>
      <c r="EE57" s="3" t="str">
        <f t="shared" si="68"/>
        <v>moderate</v>
      </c>
      <c r="EF57" s="3" t="str">
        <f t="shared" si="69"/>
        <v>+
moderate</v>
      </c>
      <c r="EG57" s="3" t="str">
        <f t="shared" si="70"/>
        <v>N&lt;5</v>
      </c>
      <c r="EH57" s="3" t="str">
        <f t="shared" si="71"/>
        <v>N&lt;5</v>
      </c>
      <c r="EI57" s="3" t="str">
        <f t="shared" si="72"/>
        <v>N&lt;5</v>
      </c>
      <c r="EJ57" s="3" t="str">
        <f t="shared" si="73"/>
        <v>N&lt;5</v>
      </c>
      <c r="EK57" s="3" t="str">
        <f t="shared" si="74"/>
        <v>N&lt;5
N&lt;5</v>
      </c>
    </row>
    <row r="58" spans="1:141" x14ac:dyDescent="0.35">
      <c r="A58" s="13" t="s">
        <v>127</v>
      </c>
      <c r="B58" s="13" t="s">
        <v>128</v>
      </c>
      <c r="C58" s="4">
        <v>3.8</v>
      </c>
      <c r="D58" s="4">
        <v>1.0429999999999999</v>
      </c>
      <c r="E58" s="3">
        <v>40</v>
      </c>
      <c r="F58" s="4">
        <v>3.91</v>
      </c>
      <c r="G58" s="4">
        <v>0.98299999999999998</v>
      </c>
      <c r="H58" s="3">
        <v>263</v>
      </c>
      <c r="I58" s="4">
        <v>3.71</v>
      </c>
      <c r="J58" s="4">
        <v>0.99399999999999999</v>
      </c>
      <c r="K58" s="3">
        <v>14</v>
      </c>
      <c r="L58" s="4" t="s">
        <v>30</v>
      </c>
      <c r="M58" s="4" t="s">
        <v>30</v>
      </c>
      <c r="N58" s="3" t="s">
        <v>30</v>
      </c>
      <c r="O58" s="4">
        <v>3.87</v>
      </c>
      <c r="P58" s="4">
        <v>1.0580000000000001</v>
      </c>
      <c r="Q58" s="3">
        <v>23</v>
      </c>
      <c r="R58" s="4">
        <v>4</v>
      </c>
      <c r="S58" s="4">
        <v>0.70699999999999996</v>
      </c>
      <c r="T58" s="3">
        <v>5</v>
      </c>
      <c r="U58" s="3">
        <v>3.5</v>
      </c>
      <c r="V58" s="3">
        <v>1.1950000000000001</v>
      </c>
      <c r="W58" s="3">
        <v>8</v>
      </c>
      <c r="X58" s="4">
        <v>3.94</v>
      </c>
      <c r="Y58" s="4">
        <v>0.998</v>
      </c>
      <c r="Z58" s="3">
        <v>16</v>
      </c>
      <c r="AA58" s="4">
        <v>3.74</v>
      </c>
      <c r="AB58" s="4">
        <v>1.0960000000000001</v>
      </c>
      <c r="AC58" s="3">
        <v>23</v>
      </c>
      <c r="AD58" s="4">
        <v>3.84</v>
      </c>
      <c r="AE58" s="4">
        <v>1.0029999999999999</v>
      </c>
      <c r="AF58" s="3">
        <v>31</v>
      </c>
      <c r="AG58" s="3">
        <v>3.67</v>
      </c>
      <c r="AH58" s="3">
        <v>1.2250000000000001</v>
      </c>
      <c r="AI58" s="3">
        <v>9</v>
      </c>
      <c r="AJ58" s="3">
        <v>3.77</v>
      </c>
      <c r="AK58" s="3">
        <v>1.04</v>
      </c>
      <c r="AL58" s="3">
        <v>52</v>
      </c>
      <c r="AM58" s="3">
        <v>3.81</v>
      </c>
      <c r="AN58" s="3">
        <v>0.88</v>
      </c>
      <c r="AO58" s="3">
        <v>27</v>
      </c>
      <c r="AP58" s="3" t="s">
        <v>30</v>
      </c>
      <c r="AQ58" s="3" t="s">
        <v>30</v>
      </c>
      <c r="AR58" s="3" t="s">
        <v>30</v>
      </c>
      <c r="AS58" s="3">
        <v>3.71</v>
      </c>
      <c r="AT58" s="3">
        <v>1.31</v>
      </c>
      <c r="AU58" s="3">
        <v>21</v>
      </c>
      <c r="AV58" s="3">
        <v>3.82</v>
      </c>
      <c r="AW58" s="3">
        <v>0.87</v>
      </c>
      <c r="AX58" s="3">
        <v>11</v>
      </c>
      <c r="AY58" s="3">
        <v>3.85</v>
      </c>
      <c r="AZ58" s="3">
        <v>0.99</v>
      </c>
      <c r="BA58" s="3">
        <v>13</v>
      </c>
      <c r="BB58" s="3">
        <v>3.85</v>
      </c>
      <c r="BC58" s="3">
        <v>0.78</v>
      </c>
      <c r="BD58" s="3">
        <v>26</v>
      </c>
      <c r="BE58" s="3">
        <v>3.69</v>
      </c>
      <c r="BF58" s="3">
        <v>1.26</v>
      </c>
      <c r="BG58" s="3">
        <v>26</v>
      </c>
      <c r="BH58" s="3">
        <v>3.93</v>
      </c>
      <c r="BI58" s="3">
        <v>0.82</v>
      </c>
      <c r="BJ58" s="3">
        <v>41</v>
      </c>
      <c r="BK58" s="3">
        <v>3.18</v>
      </c>
      <c r="BL58" s="3">
        <v>1.54</v>
      </c>
      <c r="BM58" s="3">
        <v>11</v>
      </c>
      <c r="BO58" s="3" t="str">
        <f t="shared" si="0"/>
        <v>N&lt;5</v>
      </c>
      <c r="BP58" s="3" t="str">
        <f t="shared" si="2"/>
        <v>N&lt;5</v>
      </c>
      <c r="BQ58" s="3" t="str">
        <f t="shared" si="3"/>
        <v>N&lt;5</v>
      </c>
      <c r="BR58" s="3" t="str">
        <f t="shared" si="4"/>
        <v>N&lt;5</v>
      </c>
      <c r="BS58" s="3" t="str">
        <f t="shared" si="5"/>
        <v>N&lt;5
N&lt;5</v>
      </c>
      <c r="BT58" s="3">
        <f t="shared" si="1"/>
        <v>-0.16096579476861181</v>
      </c>
      <c r="BU58" s="3" t="str">
        <f t="shared" si="6"/>
        <v>tenured</v>
      </c>
      <c r="BV58" s="3">
        <f t="shared" si="7"/>
        <v>0.16096579476861181</v>
      </c>
      <c r="BW58" s="3" t="str">
        <f t="shared" si="8"/>
        <v>small</v>
      </c>
      <c r="BX58" s="3" t="str">
        <f t="shared" si="9"/>
        <v>tenured
small</v>
      </c>
      <c r="BY58" s="3">
        <f t="shared" si="10"/>
        <v>-3.4482758620689939E-2</v>
      </c>
      <c r="BZ58" s="3" t="str">
        <f t="shared" si="11"/>
        <v/>
      </c>
      <c r="CA58" s="3">
        <f t="shared" si="12"/>
        <v>3.4482758620689939E-2</v>
      </c>
      <c r="CB58" s="3" t="str">
        <f t="shared" si="13"/>
        <v/>
      </c>
      <c r="CC58" s="3" t="str">
        <f t="shared" si="14"/>
        <v xml:space="preserve">
</v>
      </c>
      <c r="CD58" s="3">
        <f t="shared" si="15"/>
        <v>0.20040080160320614</v>
      </c>
      <c r="CE58" s="3" t="str">
        <f t="shared" si="16"/>
        <v>women</v>
      </c>
      <c r="CF58" s="3">
        <f t="shared" si="17"/>
        <v>0.20040080160320614</v>
      </c>
      <c r="CG58" s="3" t="str">
        <f t="shared" si="18"/>
        <v>small</v>
      </c>
      <c r="CH58" s="3" t="str">
        <f t="shared" si="19"/>
        <v>women
small</v>
      </c>
      <c r="CI58" s="3">
        <f t="shared" si="20"/>
        <v>0.16949152542372875</v>
      </c>
      <c r="CJ58" s="3" t="str">
        <f t="shared" si="21"/>
        <v>foc</v>
      </c>
      <c r="CK58" s="3">
        <f t="shared" si="22"/>
        <v>0.16949152542372875</v>
      </c>
      <c r="CL58" s="3" t="str">
        <f t="shared" si="23"/>
        <v>small</v>
      </c>
      <c r="CM58" s="3" t="str">
        <f t="shared" si="24"/>
        <v>foc
small</v>
      </c>
      <c r="CN58" s="3">
        <f t="shared" si="25"/>
        <v>-2.8846153846153657E-2</v>
      </c>
      <c r="CO58" s="3" t="str">
        <f t="shared" si="26"/>
        <v/>
      </c>
      <c r="CP58" s="3">
        <f t="shared" si="27"/>
        <v>2.8846153846153657E-2</v>
      </c>
      <c r="CQ58" s="3" t="str">
        <f t="shared" si="28"/>
        <v/>
      </c>
      <c r="CR58" s="3" t="str">
        <f t="shared" si="29"/>
        <v xml:space="preserve">
</v>
      </c>
      <c r="CS58" s="3">
        <f t="shared" si="30"/>
        <v>0.11363636363636374</v>
      </c>
      <c r="CT58" s="3" t="str">
        <f t="shared" si="31"/>
        <v>+</v>
      </c>
      <c r="CU58" s="3">
        <f t="shared" si="32"/>
        <v>0.11363636363636374</v>
      </c>
      <c r="CV58" s="3" t="str">
        <f t="shared" si="33"/>
        <v>small</v>
      </c>
      <c r="CW58" s="3" t="str">
        <f t="shared" si="34"/>
        <v>+
small</v>
      </c>
      <c r="CX58" s="3" t="str">
        <f t="shared" si="35"/>
        <v>N&lt;5</v>
      </c>
      <c r="CY58" s="3" t="str">
        <f t="shared" si="36"/>
        <v>N&lt;5</v>
      </c>
      <c r="CZ58" s="3" t="str">
        <f t="shared" si="37"/>
        <v>N&lt;5</v>
      </c>
      <c r="DA58" s="3" t="str">
        <f t="shared" si="38"/>
        <v>N&lt;5</v>
      </c>
      <c r="DB58" s="3" t="str">
        <f t="shared" si="39"/>
        <v>N&lt;5
N&lt;5</v>
      </c>
      <c r="DC58" s="3">
        <f t="shared" si="40"/>
        <v>-0.12213740458015278</v>
      </c>
      <c r="DD58" s="3" t="str">
        <f t="shared" si="41"/>
        <v>-</v>
      </c>
      <c r="DE58" s="3">
        <f t="shared" si="42"/>
        <v>0.12213740458015278</v>
      </c>
      <c r="DF58" s="3" t="str">
        <f t="shared" si="43"/>
        <v>small</v>
      </c>
      <c r="DG58" s="3" t="str">
        <f t="shared" si="44"/>
        <v>-
small</v>
      </c>
      <c r="DH58" s="3">
        <f t="shared" si="45"/>
        <v>-0.20689655172413812</v>
      </c>
      <c r="DI58" s="3" t="str">
        <f t="shared" si="46"/>
        <v>-</v>
      </c>
      <c r="DJ58" s="3">
        <f t="shared" si="47"/>
        <v>0.20689655172413812</v>
      </c>
      <c r="DK58" s="3" t="str">
        <f t="shared" si="48"/>
        <v>small</v>
      </c>
      <c r="DL58" s="3" t="str">
        <f t="shared" si="49"/>
        <v>-
small</v>
      </c>
      <c r="DM58" s="3">
        <f t="shared" si="50"/>
        <v>0.35353535353535365</v>
      </c>
      <c r="DN58" s="3" t="str">
        <f t="shared" si="51"/>
        <v>+</v>
      </c>
      <c r="DO58" s="3">
        <f t="shared" si="52"/>
        <v>0.35353535353535365</v>
      </c>
      <c r="DP58" s="3" t="str">
        <f t="shared" si="53"/>
        <v>moderate</v>
      </c>
      <c r="DQ58" s="3" t="str">
        <f t="shared" si="54"/>
        <v>+
moderate</v>
      </c>
      <c r="DR58" s="3">
        <f t="shared" si="55"/>
        <v>-0.1153846153846152</v>
      </c>
      <c r="DS58" s="3" t="str">
        <f t="shared" si="56"/>
        <v>-</v>
      </c>
      <c r="DT58" s="3">
        <f t="shared" si="57"/>
        <v>0.1153846153846152</v>
      </c>
      <c r="DU58" s="3" t="str">
        <f t="shared" si="58"/>
        <v>small</v>
      </c>
      <c r="DV58" s="3" t="str">
        <f t="shared" si="59"/>
        <v>-
small</v>
      </c>
      <c r="DW58" s="3">
        <f t="shared" si="60"/>
        <v>-3.9682539682539895E-2</v>
      </c>
      <c r="DX58" s="3" t="str">
        <f t="shared" si="61"/>
        <v/>
      </c>
      <c r="DY58" s="3">
        <f t="shared" si="62"/>
        <v>3.9682539682539895E-2</v>
      </c>
      <c r="DZ58" s="3" t="str">
        <f t="shared" si="63"/>
        <v/>
      </c>
      <c r="EA58" s="3" t="str">
        <f t="shared" si="64"/>
        <v xml:space="preserve">
</v>
      </c>
      <c r="EB58" s="3">
        <f t="shared" si="65"/>
        <v>0.10975609756097598</v>
      </c>
      <c r="EC58" s="3" t="str">
        <f t="shared" si="66"/>
        <v>+</v>
      </c>
      <c r="ED58" s="3">
        <f t="shared" si="67"/>
        <v>0.10975609756097598</v>
      </c>
      <c r="EE58" s="3" t="str">
        <f t="shared" si="68"/>
        <v>small</v>
      </c>
      <c r="EF58" s="3" t="str">
        <f t="shared" si="69"/>
        <v>+
small</v>
      </c>
      <c r="EG58" s="3">
        <f t="shared" si="70"/>
        <v>-0.31818181818181801</v>
      </c>
      <c r="EH58" s="3" t="str">
        <f t="shared" si="71"/>
        <v>-</v>
      </c>
      <c r="EI58" s="3">
        <f t="shared" si="72"/>
        <v>0.31818181818181801</v>
      </c>
      <c r="EJ58" s="3" t="str">
        <f t="shared" si="73"/>
        <v>moderate</v>
      </c>
      <c r="EK58" s="3" t="str">
        <f t="shared" si="74"/>
        <v>-
moderate</v>
      </c>
    </row>
    <row r="59" spans="1:141" x14ac:dyDescent="0.35">
      <c r="A59" s="13" t="s">
        <v>129</v>
      </c>
      <c r="B59" s="13" t="s">
        <v>130</v>
      </c>
      <c r="C59" s="4">
        <v>1.91</v>
      </c>
      <c r="D59" s="4">
        <v>1.044</v>
      </c>
      <c r="E59" s="3">
        <v>11</v>
      </c>
      <c r="F59" s="4">
        <v>2.6</v>
      </c>
      <c r="G59" s="4">
        <v>1.1180000000000001</v>
      </c>
      <c r="H59" s="3">
        <v>120</v>
      </c>
      <c r="I59" s="4">
        <v>2</v>
      </c>
      <c r="J59" s="4">
        <v>0.89400000000000002</v>
      </c>
      <c r="K59" s="3">
        <v>6</v>
      </c>
      <c r="L59" s="3" t="s">
        <v>30</v>
      </c>
      <c r="M59" s="3" t="s">
        <v>30</v>
      </c>
      <c r="N59" s="3" t="s">
        <v>30</v>
      </c>
      <c r="O59" s="3" t="s">
        <v>30</v>
      </c>
      <c r="P59" s="3" t="s">
        <v>30</v>
      </c>
      <c r="Q59" s="3" t="s">
        <v>30</v>
      </c>
      <c r="R59" s="4" t="s">
        <v>30</v>
      </c>
      <c r="S59" s="4" t="s">
        <v>30</v>
      </c>
      <c r="T59" s="3" t="s">
        <v>30</v>
      </c>
      <c r="U59" s="3" t="s">
        <v>30</v>
      </c>
      <c r="V59" s="3" t="s">
        <v>30</v>
      </c>
      <c r="W59" s="3" t="s">
        <v>30</v>
      </c>
      <c r="X59" s="4">
        <v>2</v>
      </c>
      <c r="Y59" s="4">
        <v>0.89400000000000002</v>
      </c>
      <c r="Z59" s="3">
        <v>6</v>
      </c>
      <c r="AA59" s="4">
        <v>1.8</v>
      </c>
      <c r="AB59" s="4">
        <v>1.304</v>
      </c>
      <c r="AC59" s="3">
        <v>5</v>
      </c>
      <c r="AD59" s="4">
        <v>2.13</v>
      </c>
      <c r="AE59" s="4">
        <v>1.1259999999999999</v>
      </c>
      <c r="AF59" s="3">
        <v>8</v>
      </c>
      <c r="AG59" s="3" t="s">
        <v>30</v>
      </c>
      <c r="AH59" s="3" t="s">
        <v>30</v>
      </c>
      <c r="AI59" s="3" t="s">
        <v>30</v>
      </c>
      <c r="AJ59" s="4">
        <v>2.6</v>
      </c>
      <c r="AK59" s="4">
        <v>1.27</v>
      </c>
      <c r="AL59" s="14">
        <v>20</v>
      </c>
      <c r="AM59" s="3">
        <v>2.6</v>
      </c>
      <c r="AN59" s="3">
        <v>1.26</v>
      </c>
      <c r="AO59" s="3">
        <v>10</v>
      </c>
      <c r="AP59" s="3" t="s">
        <v>30</v>
      </c>
      <c r="AQ59" s="3" t="s">
        <v>30</v>
      </c>
      <c r="AR59" s="3" t="s">
        <v>30</v>
      </c>
      <c r="AS59" s="3">
        <v>2.78</v>
      </c>
      <c r="AT59" s="3">
        <v>1.3</v>
      </c>
      <c r="AU59" s="3">
        <v>9</v>
      </c>
      <c r="AV59" s="3" t="s">
        <v>30</v>
      </c>
      <c r="AW59" s="3" t="s">
        <v>30</v>
      </c>
      <c r="AX59" s="3" t="s">
        <v>30</v>
      </c>
      <c r="AY59" s="3">
        <v>2.33</v>
      </c>
      <c r="AZ59" s="3">
        <v>1.21</v>
      </c>
      <c r="BA59" s="3">
        <v>6</v>
      </c>
      <c r="BB59" s="3">
        <v>2.89</v>
      </c>
      <c r="BC59" s="3">
        <v>1.17</v>
      </c>
      <c r="BD59" s="3">
        <v>9</v>
      </c>
      <c r="BE59" s="3">
        <v>2.36</v>
      </c>
      <c r="BF59" s="3">
        <v>1.36</v>
      </c>
      <c r="BG59" s="3">
        <v>11</v>
      </c>
      <c r="BH59" s="3">
        <v>2.83</v>
      </c>
      <c r="BI59" s="3">
        <v>1.27</v>
      </c>
      <c r="BJ59" s="3">
        <v>12</v>
      </c>
      <c r="BK59" s="3">
        <v>2.25</v>
      </c>
      <c r="BL59" s="3">
        <v>1.28</v>
      </c>
      <c r="BM59" s="3">
        <v>8</v>
      </c>
      <c r="BO59" s="3" t="str">
        <f t="shared" si="0"/>
        <v>N&lt;5</v>
      </c>
      <c r="BP59" s="3" t="str">
        <f t="shared" si="2"/>
        <v>N&lt;5</v>
      </c>
      <c r="BQ59" s="3" t="str">
        <f t="shared" si="3"/>
        <v>N&lt;5</v>
      </c>
      <c r="BR59" s="3" t="str">
        <f t="shared" si="4"/>
        <v>N&lt;5</v>
      </c>
      <c r="BS59" s="3" t="str">
        <f t="shared" si="5"/>
        <v>N&lt;5
N&lt;5</v>
      </c>
      <c r="BT59" s="3" t="str">
        <f t="shared" si="1"/>
        <v>N&lt;5</v>
      </c>
      <c r="BU59" s="3" t="str">
        <f t="shared" si="6"/>
        <v>N&lt;5</v>
      </c>
      <c r="BV59" s="3" t="str">
        <f t="shared" si="7"/>
        <v>N&lt;5</v>
      </c>
      <c r="BW59" s="3" t="str">
        <f t="shared" si="8"/>
        <v>N&lt;5</v>
      </c>
      <c r="BX59" s="3" t="str">
        <f t="shared" si="9"/>
        <v>N&lt;5
N&lt;5</v>
      </c>
      <c r="BY59" s="3" t="str">
        <f t="shared" si="10"/>
        <v>N&lt;5</v>
      </c>
      <c r="BZ59" s="3" t="str">
        <f t="shared" si="11"/>
        <v>N&lt;5</v>
      </c>
      <c r="CA59" s="3" t="str">
        <f t="shared" si="12"/>
        <v>N&lt;5</v>
      </c>
      <c r="CB59" s="3" t="str">
        <f t="shared" si="13"/>
        <v>N&lt;5</v>
      </c>
      <c r="CC59" s="3" t="str">
        <f t="shared" si="14"/>
        <v>N&lt;5
N&lt;5</v>
      </c>
      <c r="CD59" s="3">
        <f t="shared" si="15"/>
        <v>0.22371364653243841</v>
      </c>
      <c r="CE59" s="3" t="str">
        <f t="shared" si="16"/>
        <v>women</v>
      </c>
      <c r="CF59" s="3">
        <f t="shared" si="17"/>
        <v>0.22371364653243841</v>
      </c>
      <c r="CG59" s="3" t="str">
        <f t="shared" si="18"/>
        <v>small</v>
      </c>
      <c r="CH59" s="3" t="str">
        <f t="shared" si="19"/>
        <v>women
small</v>
      </c>
      <c r="CI59" s="3" t="str">
        <f t="shared" si="20"/>
        <v>N&lt;5</v>
      </c>
      <c r="CJ59" s="3" t="str">
        <f t="shared" si="21"/>
        <v>N&lt;5</v>
      </c>
      <c r="CK59" s="3" t="str">
        <f t="shared" si="22"/>
        <v>N&lt;5</v>
      </c>
      <c r="CL59" s="3" t="str">
        <f t="shared" si="23"/>
        <v>N&lt;5</v>
      </c>
      <c r="CM59" s="3" t="str">
        <f t="shared" si="24"/>
        <v>N&lt;5
N&lt;5</v>
      </c>
      <c r="CN59" s="3">
        <f t="shared" si="25"/>
        <v>0.54330708661417337</v>
      </c>
      <c r="CO59" s="3" t="str">
        <f t="shared" si="26"/>
        <v>+</v>
      </c>
      <c r="CP59" s="3">
        <f t="shared" si="27"/>
        <v>0.54330708661417337</v>
      </c>
      <c r="CQ59" s="3" t="str">
        <f t="shared" si="28"/>
        <v>large</v>
      </c>
      <c r="CR59" s="3" t="str">
        <f t="shared" si="29"/>
        <v>+
large</v>
      </c>
      <c r="CS59" s="3">
        <f t="shared" si="30"/>
        <v>0.47619047619047628</v>
      </c>
      <c r="CT59" s="3" t="str">
        <f t="shared" si="31"/>
        <v>+</v>
      </c>
      <c r="CU59" s="3">
        <f t="shared" si="32"/>
        <v>0.47619047619047628</v>
      </c>
      <c r="CV59" s="3" t="str">
        <f t="shared" si="33"/>
        <v>moderate</v>
      </c>
      <c r="CW59" s="3" t="str">
        <f t="shared" si="34"/>
        <v>+
moderate</v>
      </c>
      <c r="CX59" s="3" t="str">
        <f t="shared" si="35"/>
        <v>N&lt;5</v>
      </c>
      <c r="CY59" s="3" t="str">
        <f t="shared" si="36"/>
        <v>N&lt;5</v>
      </c>
      <c r="CZ59" s="3" t="str">
        <f t="shared" si="37"/>
        <v>N&lt;5</v>
      </c>
      <c r="DA59" s="3" t="str">
        <f t="shared" si="38"/>
        <v>N&lt;5</v>
      </c>
      <c r="DB59" s="3" t="str">
        <f t="shared" si="39"/>
        <v>N&lt;5
N&lt;5</v>
      </c>
      <c r="DC59" s="3" t="str">
        <f t="shared" si="40"/>
        <v>N&lt;5</v>
      </c>
      <c r="DD59" s="3" t="str">
        <f t="shared" si="41"/>
        <v>N&lt;5</v>
      </c>
      <c r="DE59" s="3" t="str">
        <f t="shared" si="42"/>
        <v>N&lt;5</v>
      </c>
      <c r="DF59" s="3" t="str">
        <f t="shared" si="43"/>
        <v>N&lt;5</v>
      </c>
      <c r="DG59" s="3" t="str">
        <f t="shared" si="44"/>
        <v>N&lt;5
N&lt;5</v>
      </c>
      <c r="DH59" s="3" t="str">
        <f t="shared" si="45"/>
        <v>N&lt;5</v>
      </c>
      <c r="DI59" s="3" t="str">
        <f t="shared" si="46"/>
        <v>N&lt;5</v>
      </c>
      <c r="DJ59" s="3" t="str">
        <f t="shared" si="47"/>
        <v>N&lt;5</v>
      </c>
      <c r="DK59" s="3" t="str">
        <f t="shared" si="48"/>
        <v>N&lt;5</v>
      </c>
      <c r="DL59" s="3" t="str">
        <f t="shared" si="49"/>
        <v>N&lt;5
N&lt;5</v>
      </c>
      <c r="DM59" s="3" t="str">
        <f t="shared" si="50"/>
        <v>N&lt;5</v>
      </c>
      <c r="DN59" s="3" t="str">
        <f t="shared" si="51"/>
        <v>N&lt;5</v>
      </c>
      <c r="DO59" s="3" t="str">
        <f t="shared" si="52"/>
        <v>N&lt;5</v>
      </c>
      <c r="DP59" s="3" t="str">
        <f t="shared" si="53"/>
        <v>N&lt;5</v>
      </c>
      <c r="DQ59" s="3" t="str">
        <f t="shared" si="54"/>
        <v>N&lt;5
N&lt;5</v>
      </c>
      <c r="DR59" s="3">
        <f t="shared" si="55"/>
        <v>0.76068376068376087</v>
      </c>
      <c r="DS59" s="3" t="str">
        <f t="shared" si="56"/>
        <v>+</v>
      </c>
      <c r="DT59" s="3">
        <f t="shared" si="57"/>
        <v>0.76068376068376087</v>
      </c>
      <c r="DU59" s="3" t="str">
        <f t="shared" si="58"/>
        <v>large</v>
      </c>
      <c r="DV59" s="3" t="str">
        <f t="shared" si="59"/>
        <v>+
large</v>
      </c>
      <c r="DW59" s="3">
        <f t="shared" si="60"/>
        <v>0.41176470588235281</v>
      </c>
      <c r="DX59" s="3" t="str">
        <f t="shared" si="61"/>
        <v>+</v>
      </c>
      <c r="DY59" s="3">
        <f t="shared" si="62"/>
        <v>0.41176470588235281</v>
      </c>
      <c r="DZ59" s="3" t="str">
        <f t="shared" si="63"/>
        <v>moderate</v>
      </c>
      <c r="EA59" s="3" t="str">
        <f t="shared" si="64"/>
        <v>+
moderate</v>
      </c>
      <c r="EB59" s="3">
        <f t="shared" si="65"/>
        <v>0.55118110236220486</v>
      </c>
      <c r="EC59" s="3" t="str">
        <f t="shared" si="66"/>
        <v>+</v>
      </c>
      <c r="ED59" s="3">
        <f t="shared" si="67"/>
        <v>0.55118110236220486</v>
      </c>
      <c r="EE59" s="3" t="str">
        <f t="shared" si="68"/>
        <v>large</v>
      </c>
      <c r="EF59" s="3" t="str">
        <f t="shared" si="69"/>
        <v>+
large</v>
      </c>
      <c r="EG59" s="3" t="str">
        <f t="shared" si="70"/>
        <v>N&lt;5</v>
      </c>
      <c r="EH59" s="3" t="str">
        <f t="shared" si="71"/>
        <v>N&lt;5</v>
      </c>
      <c r="EI59" s="3" t="str">
        <f t="shared" si="72"/>
        <v>N&lt;5</v>
      </c>
      <c r="EJ59" s="3" t="str">
        <f t="shared" si="73"/>
        <v>N&lt;5</v>
      </c>
      <c r="EK59" s="3" t="str">
        <f t="shared" si="74"/>
        <v>N&lt;5
N&lt;5</v>
      </c>
    </row>
    <row r="60" spans="1:141" x14ac:dyDescent="0.35">
      <c r="A60" s="13" t="s">
        <v>131</v>
      </c>
      <c r="B60" s="13" t="s">
        <v>132</v>
      </c>
      <c r="C60" s="4">
        <v>2.2999999999999998</v>
      </c>
      <c r="D60" s="4">
        <v>1.337</v>
      </c>
      <c r="E60" s="3">
        <v>10</v>
      </c>
      <c r="F60" s="4">
        <v>2.89</v>
      </c>
      <c r="G60" s="4">
        <v>0.97699999999999998</v>
      </c>
      <c r="H60" s="3">
        <v>118</v>
      </c>
      <c r="I60" s="3">
        <v>2.5</v>
      </c>
      <c r="J60" s="3">
        <v>1.3779999999999999</v>
      </c>
      <c r="K60" s="3">
        <v>6</v>
      </c>
      <c r="L60" s="3" t="s">
        <v>30</v>
      </c>
      <c r="M60" s="3" t="s">
        <v>30</v>
      </c>
      <c r="N60" s="3" t="s">
        <v>30</v>
      </c>
      <c r="O60" s="3" t="s">
        <v>30</v>
      </c>
      <c r="P60" s="3" t="s">
        <v>30</v>
      </c>
      <c r="Q60" s="3" t="s">
        <v>30</v>
      </c>
      <c r="R60" s="3" t="s">
        <v>30</v>
      </c>
      <c r="S60" s="3" t="s">
        <v>30</v>
      </c>
      <c r="T60" s="3" t="s">
        <v>30</v>
      </c>
      <c r="U60" s="3" t="s">
        <v>30</v>
      </c>
      <c r="V60" s="3" t="s">
        <v>30</v>
      </c>
      <c r="W60" s="3" t="s">
        <v>30</v>
      </c>
      <c r="X60" s="3">
        <v>2.6</v>
      </c>
      <c r="Y60" s="3">
        <v>1.5169999999999999</v>
      </c>
      <c r="Z60" s="3">
        <v>5</v>
      </c>
      <c r="AA60" s="4">
        <v>2</v>
      </c>
      <c r="AB60" s="4">
        <v>1.2250000000000001</v>
      </c>
      <c r="AC60" s="3">
        <v>5</v>
      </c>
      <c r="AD60" s="4">
        <v>2.57</v>
      </c>
      <c r="AE60" s="4">
        <v>1.512</v>
      </c>
      <c r="AF60" s="3">
        <v>7</v>
      </c>
      <c r="AG60" s="3" t="s">
        <v>30</v>
      </c>
      <c r="AH60" s="3" t="s">
        <v>30</v>
      </c>
      <c r="AI60" s="3" t="s">
        <v>30</v>
      </c>
      <c r="AJ60" s="3">
        <v>2.69</v>
      </c>
      <c r="AK60" s="3">
        <v>1.2</v>
      </c>
      <c r="AL60" s="3">
        <v>16</v>
      </c>
      <c r="AM60" s="3">
        <v>2.77</v>
      </c>
      <c r="AN60" s="3">
        <v>1.3</v>
      </c>
      <c r="AO60" s="3">
        <v>13</v>
      </c>
      <c r="AP60" s="3" t="s">
        <v>30</v>
      </c>
      <c r="AQ60" s="3" t="s">
        <v>30</v>
      </c>
      <c r="AR60" s="3" t="s">
        <v>30</v>
      </c>
      <c r="AS60" s="3" t="s">
        <v>30</v>
      </c>
      <c r="AT60" s="3" t="s">
        <v>30</v>
      </c>
      <c r="AU60" s="3" t="s">
        <v>30</v>
      </c>
      <c r="AV60" s="3" t="s">
        <v>30</v>
      </c>
      <c r="AW60" s="3" t="s">
        <v>30</v>
      </c>
      <c r="AX60" s="3" t="s">
        <v>30</v>
      </c>
      <c r="AY60" s="3">
        <v>2.78</v>
      </c>
      <c r="AZ60" s="3">
        <v>1.39</v>
      </c>
      <c r="BA60" s="3">
        <v>9</v>
      </c>
      <c r="BB60" s="3">
        <v>2.86</v>
      </c>
      <c r="BC60" s="3">
        <v>1.07</v>
      </c>
      <c r="BD60" s="3">
        <v>7</v>
      </c>
      <c r="BE60" s="3">
        <v>2.56</v>
      </c>
      <c r="BF60" s="3">
        <v>1.33</v>
      </c>
      <c r="BG60" s="3">
        <v>9</v>
      </c>
      <c r="BH60" s="3">
        <v>2.79</v>
      </c>
      <c r="BI60" s="3">
        <v>1.19</v>
      </c>
      <c r="BJ60" s="3">
        <v>14</v>
      </c>
      <c r="BK60" s="3" t="s">
        <v>30</v>
      </c>
      <c r="BL60" s="3" t="s">
        <v>30</v>
      </c>
      <c r="BM60" s="3" t="s">
        <v>30</v>
      </c>
      <c r="BO60" s="3" t="str">
        <f t="shared" si="0"/>
        <v>N&lt;5</v>
      </c>
      <c r="BP60" s="3" t="str">
        <f t="shared" si="2"/>
        <v>N&lt;5</v>
      </c>
      <c r="BQ60" s="3" t="str">
        <f t="shared" si="3"/>
        <v>N&lt;5</v>
      </c>
      <c r="BR60" s="3" t="str">
        <f t="shared" si="4"/>
        <v>N&lt;5</v>
      </c>
      <c r="BS60" s="3" t="str">
        <f t="shared" si="5"/>
        <v>N&lt;5
N&lt;5</v>
      </c>
      <c r="BT60" s="3" t="str">
        <f t="shared" si="1"/>
        <v>N&lt;5</v>
      </c>
      <c r="BU60" s="3" t="str">
        <f t="shared" si="6"/>
        <v>N&lt;5</v>
      </c>
      <c r="BV60" s="3" t="str">
        <f t="shared" si="7"/>
        <v>N&lt;5</v>
      </c>
      <c r="BW60" s="3" t="str">
        <f t="shared" si="8"/>
        <v>N&lt;5</v>
      </c>
      <c r="BX60" s="3" t="str">
        <f t="shared" si="9"/>
        <v>N&lt;5
N&lt;5</v>
      </c>
      <c r="BY60" s="3" t="str">
        <f t="shared" si="10"/>
        <v>N&lt;5</v>
      </c>
      <c r="BZ60" s="3" t="str">
        <f t="shared" si="11"/>
        <v>N&lt;5</v>
      </c>
      <c r="CA60" s="3" t="str">
        <f t="shared" si="12"/>
        <v>N&lt;5</v>
      </c>
      <c r="CB60" s="3" t="str">
        <f t="shared" si="13"/>
        <v>N&lt;5</v>
      </c>
      <c r="CC60" s="3" t="str">
        <f t="shared" si="14"/>
        <v>N&lt;5
N&lt;5</v>
      </c>
      <c r="CD60" s="3">
        <f t="shared" si="15"/>
        <v>0.39551746868820048</v>
      </c>
      <c r="CE60" s="3" t="str">
        <f t="shared" si="16"/>
        <v>women</v>
      </c>
      <c r="CF60" s="3">
        <f t="shared" si="17"/>
        <v>0.39551746868820048</v>
      </c>
      <c r="CG60" s="3" t="str">
        <f t="shared" si="18"/>
        <v>moderate</v>
      </c>
      <c r="CH60" s="3" t="str">
        <f t="shared" si="19"/>
        <v>women
moderate</v>
      </c>
      <c r="CI60" s="3" t="str">
        <f t="shared" si="20"/>
        <v>N&lt;5</v>
      </c>
      <c r="CJ60" s="3" t="str">
        <f t="shared" si="21"/>
        <v>N&lt;5</v>
      </c>
      <c r="CK60" s="3" t="str">
        <f t="shared" si="22"/>
        <v>N&lt;5</v>
      </c>
      <c r="CL60" s="3" t="str">
        <f t="shared" si="23"/>
        <v>N&lt;5</v>
      </c>
      <c r="CM60" s="3" t="str">
        <f t="shared" si="24"/>
        <v>N&lt;5
N&lt;5</v>
      </c>
      <c r="CN60" s="3">
        <f t="shared" si="25"/>
        <v>0.32500000000000012</v>
      </c>
      <c r="CO60" s="3" t="str">
        <f t="shared" si="26"/>
        <v>+</v>
      </c>
      <c r="CP60" s="3">
        <f t="shared" si="27"/>
        <v>0.32500000000000012</v>
      </c>
      <c r="CQ60" s="3" t="str">
        <f t="shared" si="28"/>
        <v>moderate</v>
      </c>
      <c r="CR60" s="3" t="str">
        <f t="shared" si="29"/>
        <v>+
moderate</v>
      </c>
      <c r="CS60" s="3">
        <f t="shared" si="30"/>
        <v>0.2076923076923077</v>
      </c>
      <c r="CT60" s="3" t="str">
        <f t="shared" si="31"/>
        <v>+</v>
      </c>
      <c r="CU60" s="3">
        <f t="shared" si="32"/>
        <v>0.2076923076923077</v>
      </c>
      <c r="CV60" s="3" t="str">
        <f t="shared" si="33"/>
        <v>small</v>
      </c>
      <c r="CW60" s="3" t="str">
        <f t="shared" si="34"/>
        <v>+
small</v>
      </c>
      <c r="CX60" s="3" t="str">
        <f t="shared" si="35"/>
        <v>N&lt;5</v>
      </c>
      <c r="CY60" s="3" t="str">
        <f t="shared" si="36"/>
        <v>N&lt;5</v>
      </c>
      <c r="CZ60" s="3" t="str">
        <f t="shared" si="37"/>
        <v>N&lt;5</v>
      </c>
      <c r="DA60" s="3" t="str">
        <f t="shared" si="38"/>
        <v>N&lt;5</v>
      </c>
      <c r="DB60" s="3" t="str">
        <f t="shared" si="39"/>
        <v>N&lt;5
N&lt;5</v>
      </c>
      <c r="DC60" s="3" t="str">
        <f t="shared" si="40"/>
        <v>N&lt;5</v>
      </c>
      <c r="DD60" s="3" t="str">
        <f t="shared" si="41"/>
        <v>N&lt;5</v>
      </c>
      <c r="DE60" s="3" t="str">
        <f t="shared" si="42"/>
        <v>N&lt;5</v>
      </c>
      <c r="DF60" s="3" t="str">
        <f t="shared" si="43"/>
        <v>N&lt;5</v>
      </c>
      <c r="DG60" s="3" t="str">
        <f t="shared" si="44"/>
        <v>N&lt;5
N&lt;5</v>
      </c>
      <c r="DH60" s="3" t="str">
        <f t="shared" si="45"/>
        <v>N&lt;5</v>
      </c>
      <c r="DI60" s="3" t="str">
        <f t="shared" si="46"/>
        <v>N&lt;5</v>
      </c>
      <c r="DJ60" s="3" t="str">
        <f t="shared" si="47"/>
        <v>N&lt;5</v>
      </c>
      <c r="DK60" s="3" t="str">
        <f t="shared" si="48"/>
        <v>N&lt;5</v>
      </c>
      <c r="DL60" s="3" t="str">
        <f t="shared" si="49"/>
        <v>N&lt;5
N&lt;5</v>
      </c>
      <c r="DM60" s="3" t="str">
        <f t="shared" si="50"/>
        <v>N&lt;5</v>
      </c>
      <c r="DN60" s="3" t="str">
        <f t="shared" si="51"/>
        <v>N&lt;5</v>
      </c>
      <c r="DO60" s="3" t="str">
        <f t="shared" si="52"/>
        <v>N&lt;5</v>
      </c>
      <c r="DP60" s="3" t="str">
        <f t="shared" si="53"/>
        <v>N&lt;5</v>
      </c>
      <c r="DQ60" s="3" t="str">
        <f t="shared" si="54"/>
        <v>N&lt;5
N&lt;5</v>
      </c>
      <c r="DR60" s="3">
        <f t="shared" si="55"/>
        <v>0.24299065420560725</v>
      </c>
      <c r="DS60" s="3" t="str">
        <f t="shared" si="56"/>
        <v>+</v>
      </c>
      <c r="DT60" s="3">
        <f t="shared" si="57"/>
        <v>0.24299065420560725</v>
      </c>
      <c r="DU60" s="3" t="str">
        <f t="shared" si="58"/>
        <v>small</v>
      </c>
      <c r="DV60" s="3" t="str">
        <f t="shared" si="59"/>
        <v>+
small</v>
      </c>
      <c r="DW60" s="3">
        <f t="shared" si="60"/>
        <v>0.4210526315789474</v>
      </c>
      <c r="DX60" s="3" t="str">
        <f t="shared" si="61"/>
        <v>+</v>
      </c>
      <c r="DY60" s="3">
        <f t="shared" si="62"/>
        <v>0.4210526315789474</v>
      </c>
      <c r="DZ60" s="3" t="str">
        <f t="shared" si="63"/>
        <v>moderate</v>
      </c>
      <c r="EA60" s="3" t="str">
        <f t="shared" si="64"/>
        <v>+
moderate</v>
      </c>
      <c r="EB60" s="3">
        <f t="shared" si="65"/>
        <v>0.18487394957983211</v>
      </c>
      <c r="EC60" s="3" t="str">
        <f t="shared" si="66"/>
        <v>+</v>
      </c>
      <c r="ED60" s="3">
        <f t="shared" si="67"/>
        <v>0.18487394957983211</v>
      </c>
      <c r="EE60" s="3" t="str">
        <f t="shared" si="68"/>
        <v>small</v>
      </c>
      <c r="EF60" s="3" t="str">
        <f t="shared" si="69"/>
        <v>+
small</v>
      </c>
      <c r="EG60" s="3" t="str">
        <f t="shared" si="70"/>
        <v>N&lt;5</v>
      </c>
      <c r="EH60" s="3" t="str">
        <f t="shared" si="71"/>
        <v>N&lt;5</v>
      </c>
      <c r="EI60" s="3" t="str">
        <f t="shared" si="72"/>
        <v>N&lt;5</v>
      </c>
      <c r="EJ60" s="3" t="str">
        <f t="shared" si="73"/>
        <v>N&lt;5</v>
      </c>
      <c r="EK60" s="3" t="str">
        <f t="shared" si="74"/>
        <v>N&lt;5
N&lt;5</v>
      </c>
    </row>
    <row r="61" spans="1:141" x14ac:dyDescent="0.35">
      <c r="A61" s="13" t="s">
        <v>133</v>
      </c>
      <c r="B61" s="13" t="s">
        <v>134</v>
      </c>
      <c r="C61" s="4">
        <v>2</v>
      </c>
      <c r="D61" s="4">
        <v>1</v>
      </c>
      <c r="E61" s="3">
        <v>7</v>
      </c>
      <c r="F61" s="4">
        <v>2.84</v>
      </c>
      <c r="G61" s="4">
        <v>0.78200000000000003</v>
      </c>
      <c r="H61" s="3">
        <v>73</v>
      </c>
      <c r="I61" s="3">
        <v>2</v>
      </c>
      <c r="J61" s="3">
        <v>1.095</v>
      </c>
      <c r="K61" s="3">
        <v>6</v>
      </c>
      <c r="L61" s="3" t="s">
        <v>30</v>
      </c>
      <c r="M61" s="3" t="s">
        <v>30</v>
      </c>
      <c r="N61" s="3" t="s">
        <v>30</v>
      </c>
      <c r="R61" s="3" t="s">
        <v>30</v>
      </c>
      <c r="S61" s="3" t="s">
        <v>30</v>
      </c>
      <c r="T61" s="3" t="s">
        <v>30</v>
      </c>
      <c r="U61" s="4" t="s">
        <v>30</v>
      </c>
      <c r="V61" s="4" t="s">
        <v>30</v>
      </c>
      <c r="W61" s="3" t="s">
        <v>30</v>
      </c>
      <c r="X61" s="3">
        <v>2.2000000000000002</v>
      </c>
      <c r="Y61" s="3">
        <v>1.095</v>
      </c>
      <c r="Z61" s="3">
        <v>5</v>
      </c>
      <c r="AA61" s="3" t="s">
        <v>30</v>
      </c>
      <c r="AB61" s="3" t="s">
        <v>30</v>
      </c>
      <c r="AC61" s="3" t="s">
        <v>30</v>
      </c>
      <c r="AD61" s="4">
        <v>1.8</v>
      </c>
      <c r="AE61" s="4">
        <v>1.095</v>
      </c>
      <c r="AF61" s="3">
        <v>5</v>
      </c>
      <c r="AG61" s="3" t="s">
        <v>30</v>
      </c>
      <c r="AH61" s="3" t="s">
        <v>30</v>
      </c>
      <c r="AI61" s="3" t="s">
        <v>30</v>
      </c>
      <c r="AJ61" s="4">
        <v>2.64</v>
      </c>
      <c r="AK61" s="4">
        <v>1.03</v>
      </c>
      <c r="AL61" s="14">
        <v>11</v>
      </c>
      <c r="AM61" s="3">
        <v>2.56</v>
      </c>
      <c r="AN61" s="3">
        <v>1.01</v>
      </c>
      <c r="AO61" s="3">
        <v>9</v>
      </c>
      <c r="AP61" s="3" t="s">
        <v>30</v>
      </c>
      <c r="AQ61" s="3" t="s">
        <v>30</v>
      </c>
      <c r="AR61" s="3" t="s">
        <v>30</v>
      </c>
      <c r="AS61" s="3" t="s">
        <v>30</v>
      </c>
      <c r="AT61" s="3" t="s">
        <v>30</v>
      </c>
      <c r="AU61" s="3" t="s">
        <v>30</v>
      </c>
      <c r="AV61" s="3" t="s">
        <v>30</v>
      </c>
      <c r="AW61" s="3" t="s">
        <v>30</v>
      </c>
      <c r="AX61" s="3" t="s">
        <v>30</v>
      </c>
      <c r="AY61" s="3">
        <v>2.6</v>
      </c>
      <c r="AZ61" s="3">
        <v>1.1399999999999999</v>
      </c>
      <c r="BA61" s="3">
        <v>5</v>
      </c>
      <c r="BB61" s="3" t="s">
        <v>30</v>
      </c>
      <c r="BC61" s="3" t="s">
        <v>30</v>
      </c>
      <c r="BD61" s="3" t="s">
        <v>30</v>
      </c>
      <c r="BE61" s="3">
        <v>2.4300000000000002</v>
      </c>
      <c r="BF61" s="3">
        <v>1.1299999999999999</v>
      </c>
      <c r="BG61" s="3">
        <v>7</v>
      </c>
      <c r="BH61" s="3">
        <v>2.75</v>
      </c>
      <c r="BI61" s="3">
        <v>1.1599999999999999</v>
      </c>
      <c r="BJ61" s="3">
        <v>8</v>
      </c>
      <c r="BK61" s="3" t="s">
        <v>30</v>
      </c>
      <c r="BL61" s="3" t="s">
        <v>30</v>
      </c>
      <c r="BM61" s="3" t="s">
        <v>30</v>
      </c>
      <c r="BO61" s="3" t="str">
        <f t="shared" si="0"/>
        <v>N&lt;5</v>
      </c>
      <c r="BP61" s="3" t="str">
        <f t="shared" si="2"/>
        <v>N&lt;5</v>
      </c>
      <c r="BQ61" s="3" t="str">
        <f t="shared" si="3"/>
        <v>N&lt;5</v>
      </c>
      <c r="BR61" s="3" t="str">
        <f t="shared" si="4"/>
        <v>N&lt;5</v>
      </c>
      <c r="BS61" s="3" t="str">
        <f t="shared" si="5"/>
        <v>N&lt;5
N&lt;5</v>
      </c>
      <c r="BT61" s="3">
        <f t="shared" si="1"/>
        <v>1.8264840182648403</v>
      </c>
      <c r="BU61" s="3" t="str">
        <f t="shared" si="6"/>
        <v>ntt</v>
      </c>
      <c r="BV61" s="3">
        <f t="shared" si="7"/>
        <v>1.8264840182648403</v>
      </c>
      <c r="BW61" s="3" t="str">
        <f t="shared" si="8"/>
        <v>large</v>
      </c>
      <c r="BX61" s="3" t="str">
        <f t="shared" si="9"/>
        <v>ntt
large</v>
      </c>
      <c r="BY61" s="3" t="str">
        <f t="shared" si="10"/>
        <v>N&lt;5</v>
      </c>
      <c r="BZ61" s="3" t="str">
        <f t="shared" si="11"/>
        <v>N&lt;5</v>
      </c>
      <c r="CA61" s="3" t="str">
        <f t="shared" si="12"/>
        <v>N&lt;5</v>
      </c>
      <c r="CB61" s="3" t="str">
        <f t="shared" si="13"/>
        <v>N&lt;5</v>
      </c>
      <c r="CC61" s="3" t="str">
        <f t="shared" si="14"/>
        <v>N&lt;5
N&lt;5</v>
      </c>
      <c r="CD61" s="3" t="str">
        <f t="shared" si="15"/>
        <v>N&lt;5</v>
      </c>
      <c r="CE61" s="3" t="str">
        <f t="shared" si="16"/>
        <v>N&lt;5</v>
      </c>
      <c r="CF61" s="3" t="str">
        <f t="shared" si="17"/>
        <v>N&lt;5</v>
      </c>
      <c r="CG61" s="3" t="str">
        <f t="shared" si="18"/>
        <v>N&lt;5</v>
      </c>
      <c r="CH61" s="3" t="str">
        <f t="shared" si="19"/>
        <v>N&lt;5
N&lt;5</v>
      </c>
      <c r="CI61" s="3" t="str">
        <f t="shared" si="20"/>
        <v>N&lt;5</v>
      </c>
      <c r="CJ61" s="3" t="str">
        <f t="shared" si="21"/>
        <v>N&lt;5</v>
      </c>
      <c r="CK61" s="3" t="str">
        <f t="shared" si="22"/>
        <v>N&lt;5</v>
      </c>
      <c r="CL61" s="3" t="str">
        <f t="shared" si="23"/>
        <v>N&lt;5</v>
      </c>
      <c r="CM61" s="3" t="str">
        <f t="shared" si="24"/>
        <v>N&lt;5
N&lt;5</v>
      </c>
      <c r="CN61" s="3">
        <f t="shared" si="25"/>
        <v>0.62135922330097093</v>
      </c>
      <c r="CO61" s="3" t="str">
        <f t="shared" si="26"/>
        <v>+</v>
      </c>
      <c r="CP61" s="3">
        <f t="shared" si="27"/>
        <v>0.62135922330097093</v>
      </c>
      <c r="CQ61" s="3" t="str">
        <f t="shared" si="28"/>
        <v>large</v>
      </c>
      <c r="CR61" s="3" t="str">
        <f t="shared" si="29"/>
        <v>+
large</v>
      </c>
      <c r="CS61" s="3">
        <f t="shared" si="30"/>
        <v>0.5544554455445545</v>
      </c>
      <c r="CT61" s="3" t="str">
        <f t="shared" si="31"/>
        <v>+</v>
      </c>
      <c r="CU61" s="3">
        <f t="shared" si="32"/>
        <v>0.5544554455445545</v>
      </c>
      <c r="CV61" s="3" t="str">
        <f t="shared" si="33"/>
        <v>large</v>
      </c>
      <c r="CW61" s="3" t="str">
        <f t="shared" si="34"/>
        <v>+
large</v>
      </c>
      <c r="CX61" s="3" t="str">
        <f t="shared" si="35"/>
        <v>N&lt;5</v>
      </c>
      <c r="CY61" s="3" t="str">
        <f t="shared" si="36"/>
        <v>N&lt;5</v>
      </c>
      <c r="CZ61" s="3" t="str">
        <f t="shared" si="37"/>
        <v>N&lt;5</v>
      </c>
      <c r="DA61" s="3" t="str">
        <f t="shared" si="38"/>
        <v>N&lt;5</v>
      </c>
      <c r="DB61" s="3" t="str">
        <f t="shared" si="39"/>
        <v>N&lt;5
N&lt;5</v>
      </c>
      <c r="DC61" s="3" t="str">
        <f t="shared" si="40"/>
        <v>N&lt;5</v>
      </c>
      <c r="DD61" s="3" t="str">
        <f t="shared" si="41"/>
        <v>N&lt;5</v>
      </c>
      <c r="DE61" s="3" t="str">
        <f t="shared" si="42"/>
        <v>N&lt;5</v>
      </c>
      <c r="DF61" s="3" t="str">
        <f t="shared" si="43"/>
        <v>N&lt;5</v>
      </c>
      <c r="DG61" s="3" t="str">
        <f t="shared" si="44"/>
        <v>N&lt;5
N&lt;5</v>
      </c>
      <c r="DH61" s="3" t="str">
        <f t="shared" si="45"/>
        <v>N&lt;5</v>
      </c>
      <c r="DI61" s="3" t="str">
        <f t="shared" si="46"/>
        <v>N&lt;5</v>
      </c>
      <c r="DJ61" s="3" t="str">
        <f t="shared" si="47"/>
        <v>N&lt;5</v>
      </c>
      <c r="DK61" s="3" t="str">
        <f t="shared" si="48"/>
        <v>N&lt;5</v>
      </c>
      <c r="DL61" s="3" t="str">
        <f t="shared" si="49"/>
        <v>N&lt;5
N&lt;5</v>
      </c>
      <c r="DM61" s="3" t="str">
        <f t="shared" si="50"/>
        <v>N&lt;5</v>
      </c>
      <c r="DN61" s="3" t="str">
        <f t="shared" si="51"/>
        <v>N&lt;5</v>
      </c>
      <c r="DO61" s="3" t="str">
        <f t="shared" si="52"/>
        <v>N&lt;5</v>
      </c>
      <c r="DP61" s="3" t="str">
        <f t="shared" si="53"/>
        <v>N&lt;5</v>
      </c>
      <c r="DQ61" s="3" t="str">
        <f t="shared" si="54"/>
        <v>N&lt;5
N&lt;5</v>
      </c>
      <c r="DR61" s="3" t="str">
        <f t="shared" si="55"/>
        <v>N&lt;5</v>
      </c>
      <c r="DS61" s="3" t="str">
        <f t="shared" si="56"/>
        <v>N&lt;5</v>
      </c>
      <c r="DT61" s="3" t="str">
        <f t="shared" si="57"/>
        <v>N&lt;5</v>
      </c>
      <c r="DU61" s="3" t="str">
        <f t="shared" si="58"/>
        <v>N&lt;5</v>
      </c>
      <c r="DV61" s="3" t="str">
        <f t="shared" si="59"/>
        <v>N&lt;5
N&lt;5</v>
      </c>
      <c r="DW61" s="3" t="str">
        <f t="shared" si="60"/>
        <v>N&lt;5</v>
      </c>
      <c r="DX61" s="3" t="str">
        <f t="shared" si="61"/>
        <v>N&lt;5</v>
      </c>
      <c r="DY61" s="3" t="str">
        <f t="shared" si="62"/>
        <v>N&lt;5</v>
      </c>
      <c r="DZ61" s="3" t="str">
        <f t="shared" si="63"/>
        <v>N&lt;5</v>
      </c>
      <c r="EA61" s="3" t="str">
        <f t="shared" si="64"/>
        <v>N&lt;5
N&lt;5</v>
      </c>
      <c r="EB61" s="3">
        <f t="shared" si="65"/>
        <v>0.81896551724137934</v>
      </c>
      <c r="EC61" s="3" t="str">
        <f t="shared" si="66"/>
        <v>+</v>
      </c>
      <c r="ED61" s="3">
        <f t="shared" si="67"/>
        <v>0.81896551724137934</v>
      </c>
      <c r="EE61" s="3" t="str">
        <f t="shared" si="68"/>
        <v>large</v>
      </c>
      <c r="EF61" s="3" t="str">
        <f t="shared" si="69"/>
        <v>+
large</v>
      </c>
      <c r="EG61" s="3" t="str">
        <f t="shared" si="70"/>
        <v>N&lt;5</v>
      </c>
      <c r="EH61" s="3" t="str">
        <f t="shared" si="71"/>
        <v>N&lt;5</v>
      </c>
      <c r="EI61" s="3" t="str">
        <f t="shared" si="72"/>
        <v>N&lt;5</v>
      </c>
      <c r="EJ61" s="3" t="str">
        <f t="shared" si="73"/>
        <v>N&lt;5</v>
      </c>
      <c r="EK61" s="3" t="str">
        <f t="shared" si="74"/>
        <v>N&lt;5
N&lt;5</v>
      </c>
    </row>
    <row r="62" spans="1:141" x14ac:dyDescent="0.35">
      <c r="A62" s="13" t="s">
        <v>135</v>
      </c>
      <c r="B62" s="13" t="s">
        <v>136</v>
      </c>
      <c r="C62" s="4">
        <v>3.65</v>
      </c>
      <c r="D62" s="4">
        <v>0.98199999999999998</v>
      </c>
      <c r="E62" s="3">
        <v>23</v>
      </c>
      <c r="F62" s="4">
        <v>3.47</v>
      </c>
      <c r="G62" s="4">
        <v>0.94699999999999995</v>
      </c>
      <c r="H62" s="3">
        <v>208</v>
      </c>
      <c r="I62" s="4">
        <v>3.3</v>
      </c>
      <c r="J62" s="4">
        <v>1.1599999999999999</v>
      </c>
      <c r="K62" s="3">
        <v>10</v>
      </c>
      <c r="L62" s="3" t="s">
        <v>30</v>
      </c>
      <c r="M62" s="3" t="s">
        <v>30</v>
      </c>
      <c r="N62" s="3" t="s">
        <v>30</v>
      </c>
      <c r="O62" s="3">
        <v>3.92</v>
      </c>
      <c r="P62" s="3">
        <v>0.79300000000000004</v>
      </c>
      <c r="Q62" s="3">
        <v>12</v>
      </c>
      <c r="R62" s="4" t="s">
        <v>30</v>
      </c>
      <c r="S62" s="4" t="s">
        <v>30</v>
      </c>
      <c r="T62" s="3" t="s">
        <v>30</v>
      </c>
      <c r="U62" s="3">
        <v>3.83</v>
      </c>
      <c r="V62" s="3">
        <v>0.753</v>
      </c>
      <c r="W62" s="3">
        <v>6</v>
      </c>
      <c r="X62" s="4">
        <v>3.55</v>
      </c>
      <c r="Y62" s="4">
        <v>0.82</v>
      </c>
      <c r="Z62" s="3">
        <v>11</v>
      </c>
      <c r="AA62" s="4">
        <v>3.64</v>
      </c>
      <c r="AB62" s="4">
        <v>1.1200000000000001</v>
      </c>
      <c r="AC62" s="3">
        <v>11</v>
      </c>
      <c r="AD62" s="4">
        <v>3.67</v>
      </c>
      <c r="AE62" s="4">
        <v>0.97</v>
      </c>
      <c r="AF62" s="3">
        <v>18</v>
      </c>
      <c r="AG62" s="4">
        <v>3.6</v>
      </c>
      <c r="AH62" s="4">
        <v>1.1399999999999999</v>
      </c>
      <c r="AI62" s="3">
        <v>5</v>
      </c>
      <c r="AJ62" s="3">
        <v>3.83</v>
      </c>
      <c r="AK62" s="3">
        <v>0.91</v>
      </c>
      <c r="AL62" s="3">
        <v>42</v>
      </c>
      <c r="AM62" s="3">
        <v>3.65</v>
      </c>
      <c r="AN62" s="3">
        <v>0.88</v>
      </c>
      <c r="AO62" s="3">
        <v>23</v>
      </c>
      <c r="AP62" s="3" t="s">
        <v>30</v>
      </c>
      <c r="AQ62" s="3" t="s">
        <v>30</v>
      </c>
      <c r="AR62" s="3" t="s">
        <v>30</v>
      </c>
      <c r="AS62" s="3">
        <v>4.24</v>
      </c>
      <c r="AT62" s="3">
        <v>0.75</v>
      </c>
      <c r="AU62" s="3">
        <v>17</v>
      </c>
      <c r="AV62" s="3">
        <v>3.78</v>
      </c>
      <c r="AW62" s="3">
        <v>0.97</v>
      </c>
      <c r="AX62" s="3">
        <v>9</v>
      </c>
      <c r="AY62" s="3">
        <v>3.55</v>
      </c>
      <c r="AZ62" s="3">
        <v>0.93</v>
      </c>
      <c r="BA62" s="3">
        <v>11</v>
      </c>
      <c r="BB62" s="3">
        <v>3.8</v>
      </c>
      <c r="BC62" s="3">
        <v>0.77</v>
      </c>
      <c r="BD62" s="3">
        <v>20</v>
      </c>
      <c r="BE62" s="3">
        <v>3.86</v>
      </c>
      <c r="BF62" s="3">
        <v>1.04</v>
      </c>
      <c r="BG62" s="3">
        <v>22</v>
      </c>
      <c r="BH62" s="3">
        <v>3.78</v>
      </c>
      <c r="BI62" s="3">
        <v>0.94</v>
      </c>
      <c r="BJ62" s="3">
        <v>32</v>
      </c>
      <c r="BK62" s="3">
        <v>4</v>
      </c>
      <c r="BL62" s="3">
        <v>0.82</v>
      </c>
      <c r="BM62" s="3">
        <v>10</v>
      </c>
      <c r="BO62" s="3" t="str">
        <f t="shared" si="0"/>
        <v>N&lt;5</v>
      </c>
      <c r="BP62" s="3" t="str">
        <f t="shared" si="2"/>
        <v>N&lt;5</v>
      </c>
      <c r="BQ62" s="3" t="str">
        <f t="shared" si="3"/>
        <v>N&lt;5</v>
      </c>
      <c r="BR62" s="3" t="str">
        <f t="shared" si="4"/>
        <v>N&lt;5</v>
      </c>
      <c r="BS62" s="3" t="str">
        <f t="shared" si="5"/>
        <v>N&lt;5
N&lt;5</v>
      </c>
      <c r="BT62" s="3">
        <f t="shared" si="1"/>
        <v>-0.53448275862068984</v>
      </c>
      <c r="BU62" s="3" t="str">
        <f t="shared" si="6"/>
        <v>tenured</v>
      </c>
      <c r="BV62" s="3">
        <f t="shared" si="7"/>
        <v>0.53448275862068984</v>
      </c>
      <c r="BW62" s="3" t="str">
        <f t="shared" si="8"/>
        <v>large</v>
      </c>
      <c r="BX62" s="3" t="str">
        <f t="shared" si="9"/>
        <v>tenured
large</v>
      </c>
      <c r="BY62" s="3">
        <f t="shared" si="10"/>
        <v>0.23711340206185566</v>
      </c>
      <c r="BZ62" s="3" t="str">
        <f t="shared" si="11"/>
        <v>assoc</v>
      </c>
      <c r="CA62" s="3">
        <f t="shared" si="12"/>
        <v>0.23711340206185566</v>
      </c>
      <c r="CB62" s="3" t="str">
        <f t="shared" si="13"/>
        <v>small</v>
      </c>
      <c r="CC62" s="3" t="str">
        <f t="shared" si="14"/>
        <v>assoc
small</v>
      </c>
      <c r="CD62" s="3">
        <f t="shared" si="15"/>
        <v>-0.10975609756097598</v>
      </c>
      <c r="CE62" s="3" t="str">
        <f t="shared" si="16"/>
        <v>men</v>
      </c>
      <c r="CF62" s="3">
        <f t="shared" si="17"/>
        <v>0.10975609756097598</v>
      </c>
      <c r="CG62" s="3" t="str">
        <f t="shared" si="18"/>
        <v>small</v>
      </c>
      <c r="CH62" s="3" t="str">
        <f t="shared" si="19"/>
        <v>men
small</v>
      </c>
      <c r="CI62" s="3">
        <f t="shared" si="20"/>
        <v>7.2164948453608088E-2</v>
      </c>
      <c r="CJ62" s="3" t="str">
        <f t="shared" si="21"/>
        <v/>
      </c>
      <c r="CK62" s="3">
        <f t="shared" si="22"/>
        <v>7.2164948453608088E-2</v>
      </c>
      <c r="CL62" s="3" t="str">
        <f t="shared" si="23"/>
        <v/>
      </c>
      <c r="CM62" s="3" t="str">
        <f t="shared" si="24"/>
        <v xml:space="preserve">
</v>
      </c>
      <c r="CN62" s="3">
        <f t="shared" si="25"/>
        <v>0.19780219780219796</v>
      </c>
      <c r="CO62" s="3" t="str">
        <f t="shared" si="26"/>
        <v>+</v>
      </c>
      <c r="CP62" s="3">
        <f t="shared" si="27"/>
        <v>0.19780219780219796</v>
      </c>
      <c r="CQ62" s="3" t="str">
        <f t="shared" si="28"/>
        <v>small</v>
      </c>
      <c r="CR62" s="3" t="str">
        <f t="shared" si="29"/>
        <v>+
small</v>
      </c>
      <c r="CS62" s="3">
        <f t="shared" si="30"/>
        <v>0.39772727272727282</v>
      </c>
      <c r="CT62" s="3" t="str">
        <f t="shared" si="31"/>
        <v>+</v>
      </c>
      <c r="CU62" s="3">
        <f t="shared" si="32"/>
        <v>0.39772727272727282</v>
      </c>
      <c r="CV62" s="3" t="str">
        <f t="shared" si="33"/>
        <v>moderate</v>
      </c>
      <c r="CW62" s="3" t="str">
        <f t="shared" si="34"/>
        <v>+
moderate</v>
      </c>
      <c r="CX62" s="3" t="str">
        <f t="shared" si="35"/>
        <v>N&lt;5</v>
      </c>
      <c r="CY62" s="3" t="str">
        <f t="shared" si="36"/>
        <v>N&lt;5</v>
      </c>
      <c r="CZ62" s="3" t="str">
        <f t="shared" si="37"/>
        <v>N&lt;5</v>
      </c>
      <c r="DA62" s="3" t="str">
        <f t="shared" si="38"/>
        <v>N&lt;5</v>
      </c>
      <c r="DB62" s="3" t="str">
        <f t="shared" si="39"/>
        <v>N&lt;5
N&lt;5</v>
      </c>
      <c r="DC62" s="3">
        <f t="shared" si="40"/>
        <v>0.42666666666666703</v>
      </c>
      <c r="DD62" s="3" t="str">
        <f t="shared" si="41"/>
        <v>+</v>
      </c>
      <c r="DE62" s="3">
        <f t="shared" si="42"/>
        <v>0.42666666666666703</v>
      </c>
      <c r="DF62" s="3" t="str">
        <f t="shared" si="43"/>
        <v>moderate</v>
      </c>
      <c r="DG62" s="3" t="str">
        <f t="shared" si="44"/>
        <v>+
moderate</v>
      </c>
      <c r="DH62" s="3" t="str">
        <f t="shared" si="45"/>
        <v>N&lt;5</v>
      </c>
      <c r="DI62" s="3" t="str">
        <f t="shared" si="46"/>
        <v>N&lt;5</v>
      </c>
      <c r="DJ62" s="3" t="str">
        <f t="shared" si="47"/>
        <v>N&lt;5</v>
      </c>
      <c r="DK62" s="3" t="str">
        <f t="shared" si="48"/>
        <v>N&lt;5</v>
      </c>
      <c r="DL62" s="3" t="str">
        <f t="shared" si="49"/>
        <v>N&lt;5
N&lt;5</v>
      </c>
      <c r="DM62" s="3">
        <f t="shared" si="50"/>
        <v>-0.30107526881720453</v>
      </c>
      <c r="DN62" s="3" t="str">
        <f t="shared" si="51"/>
        <v>-</v>
      </c>
      <c r="DO62" s="3">
        <f t="shared" si="52"/>
        <v>0.30107526881720453</v>
      </c>
      <c r="DP62" s="3" t="str">
        <f t="shared" si="53"/>
        <v>moderate</v>
      </c>
      <c r="DQ62" s="3" t="str">
        <f t="shared" si="54"/>
        <v>-
moderate</v>
      </c>
      <c r="DR62" s="3">
        <f t="shared" si="55"/>
        <v>0.32467532467532467</v>
      </c>
      <c r="DS62" s="3" t="str">
        <f t="shared" si="56"/>
        <v>+</v>
      </c>
      <c r="DT62" s="3">
        <f t="shared" si="57"/>
        <v>0.32467532467532467</v>
      </c>
      <c r="DU62" s="3" t="str">
        <f t="shared" si="58"/>
        <v>moderate</v>
      </c>
      <c r="DV62" s="3" t="str">
        <f t="shared" si="59"/>
        <v>+
moderate</v>
      </c>
      <c r="DW62" s="3">
        <f t="shared" si="60"/>
        <v>0.21153846153846129</v>
      </c>
      <c r="DX62" s="3" t="str">
        <f t="shared" si="61"/>
        <v>+</v>
      </c>
      <c r="DY62" s="3">
        <f t="shared" si="62"/>
        <v>0.21153846153846129</v>
      </c>
      <c r="DZ62" s="3" t="str">
        <f t="shared" si="63"/>
        <v>small</v>
      </c>
      <c r="EA62" s="3" t="str">
        <f t="shared" si="64"/>
        <v>+
small</v>
      </c>
      <c r="EB62" s="3">
        <f t="shared" si="65"/>
        <v>0.11702127659574456</v>
      </c>
      <c r="EC62" s="3" t="str">
        <f t="shared" si="66"/>
        <v>+</v>
      </c>
      <c r="ED62" s="3">
        <f t="shared" si="67"/>
        <v>0.11702127659574456</v>
      </c>
      <c r="EE62" s="3" t="str">
        <f t="shared" si="68"/>
        <v>small</v>
      </c>
      <c r="EF62" s="3" t="str">
        <f t="shared" si="69"/>
        <v>+
small</v>
      </c>
      <c r="EG62" s="3">
        <f t="shared" si="70"/>
        <v>0.48780487804878042</v>
      </c>
      <c r="EH62" s="3" t="str">
        <f t="shared" si="71"/>
        <v>+</v>
      </c>
      <c r="EI62" s="3">
        <f t="shared" si="72"/>
        <v>0.48780487804878042</v>
      </c>
      <c r="EJ62" s="3" t="str">
        <f t="shared" si="73"/>
        <v>moderate</v>
      </c>
      <c r="EK62" s="3" t="str">
        <f t="shared" si="74"/>
        <v>+
moderate</v>
      </c>
    </row>
    <row r="63" spans="1:141" x14ac:dyDescent="0.35">
      <c r="A63" s="13" t="s">
        <v>137</v>
      </c>
      <c r="B63" s="13" t="s">
        <v>138</v>
      </c>
      <c r="C63" s="4">
        <v>3.45</v>
      </c>
      <c r="D63" s="4">
        <v>1.0920000000000001</v>
      </c>
      <c r="E63" s="3">
        <v>33</v>
      </c>
      <c r="F63" s="4">
        <v>3.38</v>
      </c>
      <c r="G63" s="4">
        <v>1.0249999999999999</v>
      </c>
      <c r="H63" s="3">
        <v>229</v>
      </c>
      <c r="I63" s="4">
        <v>3.5</v>
      </c>
      <c r="J63" s="4">
        <v>1.2110000000000001</v>
      </c>
      <c r="K63" s="3">
        <v>16</v>
      </c>
      <c r="L63" s="4" t="s">
        <v>30</v>
      </c>
      <c r="M63" s="4" t="s">
        <v>30</v>
      </c>
      <c r="N63" s="3" t="s">
        <v>30</v>
      </c>
      <c r="O63" s="4">
        <v>3.38</v>
      </c>
      <c r="P63" s="4">
        <v>1.0249999999999999</v>
      </c>
      <c r="Q63" s="3">
        <v>16</v>
      </c>
      <c r="R63" s="4" t="s">
        <v>30</v>
      </c>
      <c r="S63" s="4" t="s">
        <v>30</v>
      </c>
      <c r="T63" s="3" t="s">
        <v>30</v>
      </c>
      <c r="U63" s="4">
        <v>3.8</v>
      </c>
      <c r="V63" s="4">
        <v>0.91900000000000004</v>
      </c>
      <c r="W63" s="3">
        <v>10</v>
      </c>
      <c r="X63" s="4">
        <v>3.67</v>
      </c>
      <c r="Y63" s="4">
        <v>1.0469999999999999</v>
      </c>
      <c r="Z63" s="3">
        <v>15</v>
      </c>
      <c r="AA63" s="4">
        <v>3.25</v>
      </c>
      <c r="AB63" s="4">
        <v>1.1830000000000001</v>
      </c>
      <c r="AC63" s="3">
        <v>16</v>
      </c>
      <c r="AD63" s="4">
        <v>3.48</v>
      </c>
      <c r="AE63" s="4">
        <v>1.046</v>
      </c>
      <c r="AF63" s="3">
        <v>25</v>
      </c>
      <c r="AG63" s="3">
        <v>3.38</v>
      </c>
      <c r="AH63" s="3">
        <v>1.302</v>
      </c>
      <c r="AI63" s="3">
        <v>8</v>
      </c>
      <c r="AJ63" s="4">
        <v>3.57</v>
      </c>
      <c r="AK63" s="4">
        <v>1.1100000000000001</v>
      </c>
      <c r="AL63" s="14">
        <v>44</v>
      </c>
      <c r="AM63" s="3">
        <v>3.57</v>
      </c>
      <c r="AN63" s="3">
        <v>1.1599999999999999</v>
      </c>
      <c r="AO63" s="3">
        <v>23</v>
      </c>
      <c r="AP63" s="3" t="s">
        <v>30</v>
      </c>
      <c r="AQ63" s="3" t="s">
        <v>30</v>
      </c>
      <c r="AR63" s="3" t="s">
        <v>30</v>
      </c>
      <c r="AS63" s="3">
        <v>3.61</v>
      </c>
      <c r="AT63" s="3">
        <v>1.0900000000000001</v>
      </c>
      <c r="AU63" s="3">
        <v>18</v>
      </c>
      <c r="AV63" s="3">
        <v>4.18</v>
      </c>
      <c r="AW63" s="3">
        <v>0.87</v>
      </c>
      <c r="AX63" s="3">
        <v>11</v>
      </c>
      <c r="AY63" s="3">
        <v>2.9</v>
      </c>
      <c r="AZ63" s="3">
        <v>1.2</v>
      </c>
      <c r="BA63" s="3">
        <v>10</v>
      </c>
      <c r="BB63" s="3">
        <v>3.69</v>
      </c>
      <c r="BC63" s="3">
        <v>0.97</v>
      </c>
      <c r="BD63" s="3">
        <v>26</v>
      </c>
      <c r="BE63" s="3">
        <v>3.39</v>
      </c>
      <c r="BF63" s="3">
        <v>1.29</v>
      </c>
      <c r="BG63" s="3">
        <v>18</v>
      </c>
      <c r="BH63" s="3">
        <v>3.72</v>
      </c>
      <c r="BI63" s="3">
        <v>0.97</v>
      </c>
      <c r="BJ63" s="3">
        <v>36</v>
      </c>
      <c r="BK63" s="3">
        <v>2.88</v>
      </c>
      <c r="BL63" s="3">
        <v>1.46</v>
      </c>
      <c r="BM63" s="3">
        <v>8</v>
      </c>
      <c r="BO63" s="3" t="str">
        <f t="shared" si="0"/>
        <v>N&lt;5</v>
      </c>
      <c r="BP63" s="3" t="str">
        <f t="shared" si="2"/>
        <v>N&lt;5</v>
      </c>
      <c r="BQ63" s="3" t="str">
        <f t="shared" si="3"/>
        <v>N&lt;5</v>
      </c>
      <c r="BR63" s="3" t="str">
        <f t="shared" si="4"/>
        <v>N&lt;5</v>
      </c>
      <c r="BS63" s="3" t="str">
        <f t="shared" si="5"/>
        <v>N&lt;5
N&lt;5</v>
      </c>
      <c r="BT63" s="3">
        <f t="shared" si="1"/>
        <v>9.9091659785301489E-2</v>
      </c>
      <c r="BU63" s="3" t="str">
        <f t="shared" si="6"/>
        <v/>
      </c>
      <c r="BV63" s="3">
        <f t="shared" si="7"/>
        <v>9.9091659785301489E-2</v>
      </c>
      <c r="BW63" s="3" t="str">
        <f t="shared" si="8"/>
        <v/>
      </c>
      <c r="BX63" s="3" t="str">
        <f t="shared" si="9"/>
        <v xml:space="preserve">
</v>
      </c>
      <c r="BY63" s="3">
        <f t="shared" si="10"/>
        <v>1.4712643678160917</v>
      </c>
      <c r="BZ63" s="3" t="str">
        <f t="shared" si="11"/>
        <v>assoc</v>
      </c>
      <c r="CA63" s="3">
        <f t="shared" si="12"/>
        <v>1.4712643678160917</v>
      </c>
      <c r="CB63" s="3" t="str">
        <f t="shared" si="13"/>
        <v>large</v>
      </c>
      <c r="CC63" s="3" t="str">
        <f t="shared" si="14"/>
        <v>assoc
large</v>
      </c>
      <c r="CD63" s="3">
        <f t="shared" si="15"/>
        <v>0.40114613180515757</v>
      </c>
      <c r="CE63" s="3" t="str">
        <f t="shared" si="16"/>
        <v>women</v>
      </c>
      <c r="CF63" s="3">
        <f t="shared" si="17"/>
        <v>0.40114613180515757</v>
      </c>
      <c r="CG63" s="3" t="str">
        <f t="shared" si="18"/>
        <v>moderate</v>
      </c>
      <c r="CH63" s="3" t="str">
        <f t="shared" si="19"/>
        <v>women
moderate</v>
      </c>
      <c r="CI63" s="3">
        <f t="shared" si="20"/>
        <v>9.5602294455067002E-2</v>
      </c>
      <c r="CJ63" s="3" t="str">
        <f t="shared" si="21"/>
        <v/>
      </c>
      <c r="CK63" s="3">
        <f t="shared" si="22"/>
        <v>9.5602294455067002E-2</v>
      </c>
      <c r="CL63" s="3" t="str">
        <f t="shared" si="23"/>
        <v/>
      </c>
      <c r="CM63" s="3" t="str">
        <f t="shared" si="24"/>
        <v xml:space="preserve">
</v>
      </c>
      <c r="CN63" s="3">
        <f t="shared" si="25"/>
        <v>0.10810810810810779</v>
      </c>
      <c r="CO63" s="3" t="str">
        <f t="shared" si="26"/>
        <v>+</v>
      </c>
      <c r="CP63" s="3">
        <f t="shared" si="27"/>
        <v>0.10810810810810779</v>
      </c>
      <c r="CQ63" s="3" t="str">
        <f t="shared" si="28"/>
        <v>small</v>
      </c>
      <c r="CR63" s="3" t="str">
        <f t="shared" si="29"/>
        <v>+
small</v>
      </c>
      <c r="CS63" s="3">
        <f t="shared" si="30"/>
        <v>6.034482758620676E-2</v>
      </c>
      <c r="CT63" s="3" t="str">
        <f t="shared" si="31"/>
        <v/>
      </c>
      <c r="CU63" s="3">
        <f t="shared" si="32"/>
        <v>6.034482758620676E-2</v>
      </c>
      <c r="CV63" s="3" t="str">
        <f t="shared" si="33"/>
        <v/>
      </c>
      <c r="CW63" s="3" t="str">
        <f t="shared" si="34"/>
        <v xml:space="preserve">
</v>
      </c>
      <c r="CX63" s="3" t="str">
        <f t="shared" si="35"/>
        <v>N&lt;5</v>
      </c>
      <c r="CY63" s="3" t="str">
        <f t="shared" si="36"/>
        <v>N&lt;5</v>
      </c>
      <c r="CZ63" s="3" t="str">
        <f t="shared" si="37"/>
        <v>N&lt;5</v>
      </c>
      <c r="DA63" s="3" t="str">
        <f t="shared" si="38"/>
        <v>N&lt;5</v>
      </c>
      <c r="DB63" s="3" t="str">
        <f t="shared" si="39"/>
        <v>N&lt;5
N&lt;5</v>
      </c>
      <c r="DC63" s="3">
        <f t="shared" si="40"/>
        <v>0.21100917431192656</v>
      </c>
      <c r="DD63" s="3" t="str">
        <f t="shared" si="41"/>
        <v>+</v>
      </c>
      <c r="DE63" s="3">
        <f t="shared" si="42"/>
        <v>0.21100917431192656</v>
      </c>
      <c r="DF63" s="3" t="str">
        <f t="shared" si="43"/>
        <v>small</v>
      </c>
      <c r="DG63" s="3" t="str">
        <f t="shared" si="44"/>
        <v>+
small</v>
      </c>
      <c r="DH63" s="3" t="str">
        <f t="shared" si="45"/>
        <v>N&lt;5</v>
      </c>
      <c r="DI63" s="3" t="str">
        <f t="shared" si="46"/>
        <v>N&lt;5</v>
      </c>
      <c r="DJ63" s="3" t="str">
        <f t="shared" si="47"/>
        <v>N&lt;5</v>
      </c>
      <c r="DK63" s="3" t="str">
        <f t="shared" si="48"/>
        <v>N&lt;5</v>
      </c>
      <c r="DL63" s="3" t="str">
        <f t="shared" si="49"/>
        <v>N&lt;5
N&lt;5</v>
      </c>
      <c r="DM63" s="3">
        <f t="shared" si="50"/>
        <v>-0.75</v>
      </c>
      <c r="DN63" s="3" t="str">
        <f t="shared" si="51"/>
        <v>-</v>
      </c>
      <c r="DO63" s="3">
        <f t="shared" si="52"/>
        <v>0.75</v>
      </c>
      <c r="DP63" s="3" t="str">
        <f t="shared" si="53"/>
        <v>large</v>
      </c>
      <c r="DQ63" s="3" t="str">
        <f t="shared" si="54"/>
        <v>-
large</v>
      </c>
      <c r="DR63" s="3">
        <f t="shared" si="55"/>
        <v>2.0618556701030948E-2</v>
      </c>
      <c r="DS63" s="3" t="str">
        <f t="shared" si="56"/>
        <v/>
      </c>
      <c r="DT63" s="3">
        <f t="shared" si="57"/>
        <v>2.0618556701030948E-2</v>
      </c>
      <c r="DU63" s="3" t="str">
        <f t="shared" si="58"/>
        <v/>
      </c>
      <c r="DV63" s="3" t="str">
        <f t="shared" si="59"/>
        <v xml:space="preserve">
</v>
      </c>
      <c r="DW63" s="3">
        <f t="shared" si="60"/>
        <v>0.10852713178294583</v>
      </c>
      <c r="DX63" s="3" t="str">
        <f t="shared" si="61"/>
        <v>+</v>
      </c>
      <c r="DY63" s="3">
        <f t="shared" si="62"/>
        <v>0.10852713178294583</v>
      </c>
      <c r="DZ63" s="3" t="str">
        <f t="shared" si="63"/>
        <v>small</v>
      </c>
      <c r="EA63" s="3" t="str">
        <f t="shared" si="64"/>
        <v>+
small</v>
      </c>
      <c r="EB63" s="3">
        <f t="shared" si="65"/>
        <v>0.24742268041237137</v>
      </c>
      <c r="EC63" s="3" t="str">
        <f t="shared" si="66"/>
        <v>+</v>
      </c>
      <c r="ED63" s="3">
        <f t="shared" si="67"/>
        <v>0.24742268041237137</v>
      </c>
      <c r="EE63" s="3" t="str">
        <f t="shared" si="68"/>
        <v>small</v>
      </c>
      <c r="EF63" s="3" t="str">
        <f t="shared" si="69"/>
        <v>+
small</v>
      </c>
      <c r="EG63" s="3">
        <f t="shared" si="70"/>
        <v>-0.34246575342465752</v>
      </c>
      <c r="EH63" s="3" t="str">
        <f t="shared" si="71"/>
        <v>-</v>
      </c>
      <c r="EI63" s="3">
        <f t="shared" si="72"/>
        <v>0.34246575342465752</v>
      </c>
      <c r="EJ63" s="3" t="str">
        <f t="shared" si="73"/>
        <v>moderate</v>
      </c>
      <c r="EK63" s="3" t="str">
        <f t="shared" si="74"/>
        <v>-
moderate</v>
      </c>
    </row>
    <row r="64" spans="1:141" x14ac:dyDescent="0.35">
      <c r="A64" s="13" t="s">
        <v>139</v>
      </c>
      <c r="B64" s="13" t="s">
        <v>140</v>
      </c>
      <c r="C64" s="3" t="s">
        <v>30</v>
      </c>
      <c r="D64" s="3" t="s">
        <v>30</v>
      </c>
      <c r="E64" s="3" t="s">
        <v>30</v>
      </c>
      <c r="F64" s="4">
        <v>3.48</v>
      </c>
      <c r="G64" s="4">
        <v>1.4730000000000001</v>
      </c>
      <c r="H64" s="3">
        <v>23</v>
      </c>
      <c r="I64" s="4"/>
      <c r="J64" s="4"/>
      <c r="L64" s="3" t="s">
        <v>30</v>
      </c>
      <c r="M64" s="3" t="s">
        <v>30</v>
      </c>
      <c r="N64" s="3" t="s">
        <v>30</v>
      </c>
      <c r="O64" s="4"/>
      <c r="P64" s="4"/>
      <c r="R64" s="4"/>
      <c r="S64" s="4"/>
      <c r="U64" s="4"/>
      <c r="V64" s="4"/>
      <c r="AA64" s="4" t="s">
        <v>30</v>
      </c>
      <c r="AB64" s="4" t="s">
        <v>30</v>
      </c>
      <c r="AC64" s="3" t="s">
        <v>30</v>
      </c>
      <c r="AD64" s="3" t="s">
        <v>30</v>
      </c>
      <c r="AE64" s="3" t="s">
        <v>30</v>
      </c>
      <c r="AF64" s="3" t="s">
        <v>30</v>
      </c>
      <c r="AG64" s="4" t="s">
        <v>30</v>
      </c>
      <c r="AH64" s="4" t="s">
        <v>30</v>
      </c>
      <c r="AI64" s="3" t="s">
        <v>30</v>
      </c>
      <c r="AJ64" s="3" t="s">
        <v>30</v>
      </c>
      <c r="AK64" s="3" t="s">
        <v>30</v>
      </c>
      <c r="AL64" s="3" t="s">
        <v>30</v>
      </c>
      <c r="AM64" s="3" t="s">
        <v>30</v>
      </c>
      <c r="AN64" s="3" t="s">
        <v>30</v>
      </c>
      <c r="AO64" s="3" t="s">
        <v>30</v>
      </c>
      <c r="AP64" s="3" t="s">
        <v>30</v>
      </c>
      <c r="AQ64" s="3" t="s">
        <v>30</v>
      </c>
      <c r="AR64" s="3" t="s">
        <v>30</v>
      </c>
      <c r="AS64" s="3" t="s">
        <v>30</v>
      </c>
      <c r="AT64" s="3" t="s">
        <v>30</v>
      </c>
      <c r="AU64" s="3" t="s">
        <v>30</v>
      </c>
      <c r="AV64" s="3" t="s">
        <v>30</v>
      </c>
      <c r="AW64" s="3" t="s">
        <v>30</v>
      </c>
      <c r="AX64" s="3" t="s">
        <v>30</v>
      </c>
      <c r="AY64" s="3" t="s">
        <v>30</v>
      </c>
      <c r="AZ64" s="3" t="s">
        <v>30</v>
      </c>
      <c r="BA64" s="3" t="s">
        <v>30</v>
      </c>
      <c r="BB64" s="3" t="s">
        <v>30</v>
      </c>
      <c r="BC64" s="3" t="s">
        <v>30</v>
      </c>
      <c r="BD64" s="3" t="s">
        <v>30</v>
      </c>
      <c r="BE64" s="3" t="s">
        <v>30</v>
      </c>
      <c r="BF64" s="3" t="s">
        <v>30</v>
      </c>
      <c r="BG64" s="3" t="s">
        <v>30</v>
      </c>
      <c r="BH64" s="3" t="s">
        <v>30</v>
      </c>
      <c r="BI64" s="3" t="s">
        <v>30</v>
      </c>
      <c r="BJ64" s="3" t="s">
        <v>30</v>
      </c>
      <c r="BK64" s="3" t="s">
        <v>30</v>
      </c>
      <c r="BL64" s="3" t="s">
        <v>30</v>
      </c>
      <c r="BM64" s="3" t="s">
        <v>30</v>
      </c>
      <c r="BO64" s="3" t="str">
        <f t="shared" si="0"/>
        <v>N&lt;5</v>
      </c>
      <c r="BP64" s="3" t="str">
        <f t="shared" si="2"/>
        <v>N&lt;5</v>
      </c>
      <c r="BQ64" s="3" t="str">
        <f t="shared" si="3"/>
        <v>N&lt;5</v>
      </c>
      <c r="BR64" s="3" t="str">
        <f t="shared" si="4"/>
        <v>N&lt;5</v>
      </c>
      <c r="BS64" s="3" t="str">
        <f t="shared" si="5"/>
        <v>N&lt;5
N&lt;5</v>
      </c>
      <c r="BT64" s="3" t="e">
        <f t="shared" si="1"/>
        <v>#DIV/0!</v>
      </c>
      <c r="BU64" s="3" t="e">
        <f t="shared" si="6"/>
        <v>#DIV/0!</v>
      </c>
      <c r="BV64" s="3" t="e">
        <f t="shared" si="7"/>
        <v>#DIV/0!</v>
      </c>
      <c r="BW64" s="3" t="e">
        <f t="shared" si="8"/>
        <v>#DIV/0!</v>
      </c>
      <c r="BX64" s="3" t="str">
        <f t="shared" si="9"/>
        <v/>
      </c>
      <c r="BY64" s="3" t="str">
        <f t="shared" si="10"/>
        <v>N&lt;5</v>
      </c>
      <c r="BZ64" s="3" t="str">
        <f t="shared" si="11"/>
        <v>N&lt;5</v>
      </c>
      <c r="CA64" s="3" t="str">
        <f t="shared" si="12"/>
        <v>N&lt;5</v>
      </c>
      <c r="CB64" s="3" t="str">
        <f t="shared" si="13"/>
        <v>N&lt;5</v>
      </c>
      <c r="CC64" s="3" t="str">
        <f t="shared" si="14"/>
        <v>N&lt;5
N&lt;5</v>
      </c>
      <c r="CD64" s="3" t="str">
        <f t="shared" si="15"/>
        <v>N&lt;5</v>
      </c>
      <c r="CE64" s="3" t="str">
        <f t="shared" si="16"/>
        <v>N&lt;5</v>
      </c>
      <c r="CF64" s="3" t="str">
        <f t="shared" si="17"/>
        <v>N&lt;5</v>
      </c>
      <c r="CG64" s="3" t="str">
        <f t="shared" si="18"/>
        <v>N&lt;5</v>
      </c>
      <c r="CH64" s="3" t="str">
        <f t="shared" si="19"/>
        <v>N&lt;5
N&lt;5</v>
      </c>
      <c r="CI64" s="3" t="str">
        <f t="shared" si="20"/>
        <v>N&lt;5</v>
      </c>
      <c r="CJ64" s="3" t="str">
        <f t="shared" si="21"/>
        <v>N&lt;5</v>
      </c>
      <c r="CK64" s="3" t="str">
        <f t="shared" si="22"/>
        <v>N&lt;5</v>
      </c>
      <c r="CL64" s="3" t="str">
        <f t="shared" si="23"/>
        <v>N&lt;5</v>
      </c>
      <c r="CM64" s="3" t="str">
        <f t="shared" si="24"/>
        <v>N&lt;5
N&lt;5</v>
      </c>
      <c r="CN64" s="3" t="str">
        <f t="shared" si="25"/>
        <v>N&lt;5</v>
      </c>
      <c r="CO64" s="3" t="str">
        <f t="shared" si="26"/>
        <v>N&lt;5</v>
      </c>
      <c r="CP64" s="3" t="str">
        <f t="shared" si="27"/>
        <v>N&lt;5</v>
      </c>
      <c r="CQ64" s="3" t="str">
        <f t="shared" si="28"/>
        <v>N&lt;5</v>
      </c>
      <c r="CR64" s="3" t="str">
        <f t="shared" si="29"/>
        <v>N&lt;5
N&lt;5</v>
      </c>
      <c r="CS64" s="3" t="str">
        <f t="shared" si="30"/>
        <v>N&lt;5</v>
      </c>
      <c r="CT64" s="3" t="str">
        <f t="shared" si="31"/>
        <v>N&lt;5</v>
      </c>
      <c r="CU64" s="3" t="str">
        <f t="shared" si="32"/>
        <v>N&lt;5</v>
      </c>
      <c r="CV64" s="3" t="str">
        <f t="shared" si="33"/>
        <v>N&lt;5</v>
      </c>
      <c r="CW64" s="3" t="str">
        <f t="shared" si="34"/>
        <v>N&lt;5
N&lt;5</v>
      </c>
      <c r="CX64" s="3" t="str">
        <f t="shared" si="35"/>
        <v>N&lt;5</v>
      </c>
      <c r="CY64" s="3" t="str">
        <f t="shared" si="36"/>
        <v>N&lt;5</v>
      </c>
      <c r="CZ64" s="3" t="str">
        <f t="shared" si="37"/>
        <v>N&lt;5</v>
      </c>
      <c r="DA64" s="3" t="str">
        <f t="shared" si="38"/>
        <v>N&lt;5</v>
      </c>
      <c r="DB64" s="3" t="str">
        <f t="shared" si="39"/>
        <v>N&lt;5
N&lt;5</v>
      </c>
      <c r="DC64" s="3" t="str">
        <f t="shared" si="40"/>
        <v>N&lt;5</v>
      </c>
      <c r="DD64" s="3" t="str">
        <f t="shared" si="41"/>
        <v>N&lt;5</v>
      </c>
      <c r="DE64" s="3" t="str">
        <f t="shared" si="42"/>
        <v>N&lt;5</v>
      </c>
      <c r="DF64" s="3" t="str">
        <f t="shared" si="43"/>
        <v>N&lt;5</v>
      </c>
      <c r="DG64" s="3" t="str">
        <f t="shared" si="44"/>
        <v>N&lt;5
N&lt;5</v>
      </c>
      <c r="DH64" s="3" t="str">
        <f t="shared" si="45"/>
        <v>N&lt;5</v>
      </c>
      <c r="DI64" s="3" t="str">
        <f t="shared" si="46"/>
        <v>N&lt;5</v>
      </c>
      <c r="DJ64" s="3" t="str">
        <f t="shared" si="47"/>
        <v>N&lt;5</v>
      </c>
      <c r="DK64" s="3" t="str">
        <f t="shared" si="48"/>
        <v>N&lt;5</v>
      </c>
      <c r="DL64" s="3" t="str">
        <f t="shared" si="49"/>
        <v>N&lt;5
N&lt;5</v>
      </c>
      <c r="DM64" s="3" t="str">
        <f t="shared" si="50"/>
        <v>N&lt;5</v>
      </c>
      <c r="DN64" s="3" t="str">
        <f t="shared" si="51"/>
        <v>N&lt;5</v>
      </c>
      <c r="DO64" s="3" t="str">
        <f t="shared" si="52"/>
        <v>N&lt;5</v>
      </c>
      <c r="DP64" s="3" t="str">
        <f t="shared" si="53"/>
        <v>N&lt;5</v>
      </c>
      <c r="DQ64" s="3" t="str">
        <f t="shared" si="54"/>
        <v>N&lt;5
N&lt;5</v>
      </c>
      <c r="DR64" s="3" t="str">
        <f t="shared" si="55"/>
        <v>N&lt;5</v>
      </c>
      <c r="DS64" s="3" t="str">
        <f t="shared" si="56"/>
        <v>N&lt;5</v>
      </c>
      <c r="DT64" s="3" t="str">
        <f t="shared" si="57"/>
        <v>N&lt;5</v>
      </c>
      <c r="DU64" s="3" t="str">
        <f t="shared" si="58"/>
        <v>N&lt;5</v>
      </c>
      <c r="DV64" s="3" t="str">
        <f t="shared" si="59"/>
        <v>N&lt;5
N&lt;5</v>
      </c>
      <c r="DW64" s="3" t="str">
        <f t="shared" si="60"/>
        <v>N&lt;5</v>
      </c>
      <c r="DX64" s="3" t="str">
        <f t="shared" si="61"/>
        <v>N&lt;5</v>
      </c>
      <c r="DY64" s="3" t="str">
        <f t="shared" si="62"/>
        <v>N&lt;5</v>
      </c>
      <c r="DZ64" s="3" t="str">
        <f t="shared" si="63"/>
        <v>N&lt;5</v>
      </c>
      <c r="EA64" s="3" t="str">
        <f t="shared" si="64"/>
        <v>N&lt;5
N&lt;5</v>
      </c>
      <c r="EB64" s="3" t="str">
        <f t="shared" si="65"/>
        <v>N&lt;5</v>
      </c>
      <c r="EC64" s="3" t="str">
        <f t="shared" si="66"/>
        <v>N&lt;5</v>
      </c>
      <c r="ED64" s="3" t="str">
        <f t="shared" si="67"/>
        <v>N&lt;5</v>
      </c>
      <c r="EE64" s="3" t="str">
        <f t="shared" si="68"/>
        <v>N&lt;5</v>
      </c>
      <c r="EF64" s="3" t="str">
        <f t="shared" si="69"/>
        <v>N&lt;5
N&lt;5</v>
      </c>
      <c r="EG64" s="3" t="str">
        <f t="shared" si="70"/>
        <v>N&lt;5</v>
      </c>
      <c r="EH64" s="3" t="str">
        <f t="shared" si="71"/>
        <v>N&lt;5</v>
      </c>
      <c r="EI64" s="3" t="str">
        <f t="shared" si="72"/>
        <v>N&lt;5</v>
      </c>
      <c r="EJ64" s="3" t="str">
        <f t="shared" si="73"/>
        <v>N&lt;5</v>
      </c>
      <c r="EK64" s="3" t="str">
        <f t="shared" si="74"/>
        <v>N&lt;5
N&lt;5</v>
      </c>
    </row>
    <row r="65" spans="1:141" x14ac:dyDescent="0.35">
      <c r="A65" s="17" t="s">
        <v>141</v>
      </c>
      <c r="B65" s="17" t="s">
        <v>142</v>
      </c>
      <c r="C65" s="18">
        <v>3.46</v>
      </c>
      <c r="D65" s="18">
        <v>1.1819999999999999</v>
      </c>
      <c r="E65" s="19">
        <v>50</v>
      </c>
      <c r="F65" s="18">
        <v>2.84</v>
      </c>
      <c r="G65" s="18">
        <v>1.1679999999999999</v>
      </c>
      <c r="H65" s="19">
        <v>378</v>
      </c>
      <c r="I65" s="18">
        <v>3.45</v>
      </c>
      <c r="J65" s="18">
        <v>1.3169999999999999</v>
      </c>
      <c r="K65" s="19">
        <v>20</v>
      </c>
      <c r="L65" s="18" t="s">
        <v>30</v>
      </c>
      <c r="M65" s="18" t="s">
        <v>30</v>
      </c>
      <c r="N65" s="19" t="s">
        <v>30</v>
      </c>
      <c r="O65" s="18">
        <v>3.35</v>
      </c>
      <c r="P65" s="18">
        <v>1.129</v>
      </c>
      <c r="Q65" s="19">
        <v>26</v>
      </c>
      <c r="R65" s="18">
        <v>3</v>
      </c>
      <c r="S65" s="18">
        <v>1.581</v>
      </c>
      <c r="T65" s="19">
        <v>5</v>
      </c>
      <c r="U65" s="18">
        <v>3.62</v>
      </c>
      <c r="V65" s="18">
        <v>1.1930000000000001</v>
      </c>
      <c r="W65" s="19">
        <v>13</v>
      </c>
      <c r="X65" s="18">
        <v>3.3</v>
      </c>
      <c r="Y65" s="18">
        <v>1.302</v>
      </c>
      <c r="Z65" s="19">
        <v>20</v>
      </c>
      <c r="AA65" s="18">
        <v>3.64</v>
      </c>
      <c r="AB65" s="18">
        <v>1.0960000000000001</v>
      </c>
      <c r="AC65" s="19">
        <v>28</v>
      </c>
      <c r="AD65" s="18">
        <v>3.52</v>
      </c>
      <c r="AE65" s="18">
        <v>1.1319999999999999</v>
      </c>
      <c r="AF65" s="19">
        <v>40</v>
      </c>
      <c r="AG65" s="18">
        <v>3.2</v>
      </c>
      <c r="AH65" s="18">
        <v>1.3979999999999999</v>
      </c>
      <c r="AI65" s="19">
        <v>10</v>
      </c>
      <c r="AJ65" s="18"/>
      <c r="AK65" s="18"/>
      <c r="AL65" s="20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O65" s="3" t="str">
        <f t="shared" si="0"/>
        <v>N&lt;5</v>
      </c>
      <c r="BP65" s="3" t="str">
        <f t="shared" si="2"/>
        <v>N&lt;5</v>
      </c>
      <c r="BQ65" s="3" t="str">
        <f t="shared" si="3"/>
        <v>N&lt;5</v>
      </c>
      <c r="BR65" s="3" t="str">
        <f t="shared" si="4"/>
        <v>N&lt;5</v>
      </c>
      <c r="BS65" s="3" t="str">
        <f t="shared" si="5"/>
        <v>N&lt;5
N&lt;5</v>
      </c>
      <c r="BT65" s="3">
        <f t="shared" si="1"/>
        <v>7.593014426727418E-2</v>
      </c>
      <c r="BU65" s="3" t="str">
        <f t="shared" si="6"/>
        <v/>
      </c>
      <c r="BV65" s="3">
        <f t="shared" si="7"/>
        <v>7.593014426727418E-2</v>
      </c>
      <c r="BW65" s="3" t="str">
        <f t="shared" si="8"/>
        <v/>
      </c>
      <c r="BX65" s="3" t="str">
        <f t="shared" si="9"/>
        <v xml:space="preserve">
</v>
      </c>
      <c r="BY65" s="3" t="e">
        <f t="shared" si="10"/>
        <v>#DIV/0!</v>
      </c>
      <c r="BZ65" s="3" t="e">
        <f t="shared" si="11"/>
        <v>#DIV/0!</v>
      </c>
      <c r="CA65" s="3" t="e">
        <f t="shared" si="12"/>
        <v>#DIV/0!</v>
      </c>
      <c r="CB65" s="3" t="e">
        <f t="shared" si="13"/>
        <v>#DIV/0!</v>
      </c>
      <c r="CC65" s="3" t="str">
        <f t="shared" si="14"/>
        <v/>
      </c>
      <c r="CD65" s="3">
        <f t="shared" si="15"/>
        <v>-0.2611367127496162</v>
      </c>
      <c r="CE65" s="3" t="str">
        <f t="shared" si="16"/>
        <v>men</v>
      </c>
      <c r="CF65" s="3">
        <f t="shared" si="17"/>
        <v>0.2611367127496162</v>
      </c>
      <c r="CG65" s="3" t="str">
        <f t="shared" si="18"/>
        <v>small</v>
      </c>
      <c r="CH65" s="3" t="str">
        <f t="shared" si="19"/>
        <v>men
small</v>
      </c>
      <c r="CI65" s="3">
        <f t="shared" si="20"/>
        <v>0.28268551236749107</v>
      </c>
      <c r="CJ65" s="3" t="str">
        <f t="shared" si="21"/>
        <v>foc</v>
      </c>
      <c r="CK65" s="3">
        <f t="shared" si="22"/>
        <v>0.28268551236749107</v>
      </c>
      <c r="CL65" s="3" t="str">
        <f t="shared" si="23"/>
        <v>small</v>
      </c>
      <c r="CM65" s="3" t="str">
        <f t="shared" si="24"/>
        <v>foc
small</v>
      </c>
      <c r="CN65" s="3" t="e">
        <f t="shared" si="25"/>
        <v>#DIV/0!</v>
      </c>
      <c r="CO65" s="3" t="e">
        <f t="shared" si="26"/>
        <v>#DIV/0!</v>
      </c>
      <c r="CP65" s="3" t="e">
        <f t="shared" si="27"/>
        <v>#DIV/0!</v>
      </c>
      <c r="CQ65" s="3" t="e">
        <f t="shared" si="28"/>
        <v>#DIV/0!</v>
      </c>
      <c r="CR65" s="3" t="str">
        <f t="shared" si="29"/>
        <v/>
      </c>
      <c r="CS65" s="3" t="e">
        <f t="shared" si="30"/>
        <v>#DIV/0!</v>
      </c>
      <c r="CT65" s="3" t="e">
        <f t="shared" si="31"/>
        <v>#DIV/0!</v>
      </c>
      <c r="CU65" s="3" t="e">
        <f t="shared" si="32"/>
        <v>#DIV/0!</v>
      </c>
      <c r="CV65" s="3" t="e">
        <f t="shared" si="33"/>
        <v>#DIV/0!</v>
      </c>
      <c r="CW65" s="3" t="str">
        <f t="shared" si="34"/>
        <v/>
      </c>
      <c r="CX65" s="3" t="str">
        <f t="shared" si="35"/>
        <v>N&lt;5</v>
      </c>
      <c r="CY65" s="3" t="str">
        <f t="shared" si="36"/>
        <v>N&lt;5</v>
      </c>
      <c r="CZ65" s="3" t="str">
        <f t="shared" si="37"/>
        <v>N&lt;5</v>
      </c>
      <c r="DA65" s="3" t="str">
        <f t="shared" si="38"/>
        <v>N&lt;5</v>
      </c>
      <c r="DB65" s="3" t="str">
        <f t="shared" si="39"/>
        <v>N&lt;5
N&lt;5</v>
      </c>
      <c r="DC65" s="3" t="e">
        <f t="shared" si="40"/>
        <v>#DIV/0!</v>
      </c>
      <c r="DD65" s="3" t="e">
        <f t="shared" si="41"/>
        <v>#DIV/0!</v>
      </c>
      <c r="DE65" s="3" t="e">
        <f t="shared" si="42"/>
        <v>#DIV/0!</v>
      </c>
      <c r="DF65" s="3" t="e">
        <f t="shared" si="43"/>
        <v>#DIV/0!</v>
      </c>
      <c r="DG65" s="3" t="str">
        <f t="shared" si="44"/>
        <v/>
      </c>
      <c r="DH65" s="3" t="e">
        <f t="shared" si="45"/>
        <v>#DIV/0!</v>
      </c>
      <c r="DI65" s="3" t="e">
        <f t="shared" si="46"/>
        <v>#DIV/0!</v>
      </c>
      <c r="DJ65" s="3" t="e">
        <f t="shared" si="47"/>
        <v>#DIV/0!</v>
      </c>
      <c r="DK65" s="3" t="e">
        <f t="shared" si="48"/>
        <v>#DIV/0!</v>
      </c>
      <c r="DL65" s="3" t="str">
        <f t="shared" si="49"/>
        <v/>
      </c>
      <c r="DM65" s="3" t="e">
        <f t="shared" si="50"/>
        <v>#DIV/0!</v>
      </c>
      <c r="DN65" s="3" t="e">
        <f t="shared" si="51"/>
        <v>#DIV/0!</v>
      </c>
      <c r="DO65" s="3" t="e">
        <f t="shared" si="52"/>
        <v>#DIV/0!</v>
      </c>
      <c r="DP65" s="3" t="e">
        <f t="shared" si="53"/>
        <v>#DIV/0!</v>
      </c>
      <c r="DQ65" s="3" t="str">
        <f t="shared" si="54"/>
        <v/>
      </c>
      <c r="DR65" s="3" t="e">
        <f t="shared" si="55"/>
        <v>#DIV/0!</v>
      </c>
      <c r="DS65" s="3" t="e">
        <f t="shared" si="56"/>
        <v>#DIV/0!</v>
      </c>
      <c r="DT65" s="3" t="e">
        <f t="shared" si="57"/>
        <v>#DIV/0!</v>
      </c>
      <c r="DU65" s="3" t="e">
        <f t="shared" si="58"/>
        <v>#DIV/0!</v>
      </c>
      <c r="DV65" s="3" t="str">
        <f t="shared" si="59"/>
        <v/>
      </c>
      <c r="DW65" s="3" t="e">
        <f t="shared" si="60"/>
        <v>#DIV/0!</v>
      </c>
      <c r="DX65" s="3" t="e">
        <f t="shared" si="61"/>
        <v>#DIV/0!</v>
      </c>
      <c r="DY65" s="3" t="e">
        <f t="shared" si="62"/>
        <v>#DIV/0!</v>
      </c>
      <c r="DZ65" s="3" t="e">
        <f t="shared" si="63"/>
        <v>#DIV/0!</v>
      </c>
      <c r="EA65" s="3" t="str">
        <f t="shared" si="64"/>
        <v/>
      </c>
      <c r="EB65" s="3" t="e">
        <f t="shared" si="65"/>
        <v>#DIV/0!</v>
      </c>
      <c r="EC65" s="3" t="e">
        <f t="shared" si="66"/>
        <v>#DIV/0!</v>
      </c>
      <c r="ED65" s="3" t="e">
        <f t="shared" si="67"/>
        <v>#DIV/0!</v>
      </c>
      <c r="EE65" s="3" t="e">
        <f t="shared" si="68"/>
        <v>#DIV/0!</v>
      </c>
      <c r="EF65" s="3" t="str">
        <f t="shared" si="69"/>
        <v/>
      </c>
      <c r="EG65" s="3" t="e">
        <f t="shared" si="70"/>
        <v>#DIV/0!</v>
      </c>
      <c r="EH65" s="3" t="e">
        <f t="shared" si="71"/>
        <v>#DIV/0!</v>
      </c>
      <c r="EI65" s="3" t="e">
        <f t="shared" si="72"/>
        <v>#DIV/0!</v>
      </c>
      <c r="EJ65" s="3" t="e">
        <f t="shared" si="73"/>
        <v>#DIV/0!</v>
      </c>
      <c r="EK65" s="3" t="str">
        <f t="shared" si="74"/>
        <v/>
      </c>
    </row>
    <row r="66" spans="1:141" x14ac:dyDescent="0.35">
      <c r="A66" s="15"/>
      <c r="B66" s="16" t="s">
        <v>143</v>
      </c>
      <c r="C66" s="10">
        <v>3.6383000000000001</v>
      </c>
      <c r="D66" s="10">
        <v>0.80064999999999997</v>
      </c>
      <c r="E66" s="11">
        <v>50</v>
      </c>
      <c r="F66" s="10">
        <v>3.5842000000000001</v>
      </c>
      <c r="G66" s="10">
        <v>0.85814000000000001</v>
      </c>
      <c r="H66" s="11">
        <v>379</v>
      </c>
      <c r="I66" s="10">
        <v>3.4582999999999999</v>
      </c>
      <c r="J66" s="10">
        <v>0.89405999999999997</v>
      </c>
      <c r="K66" s="11">
        <v>20</v>
      </c>
      <c r="L66" s="10" t="s">
        <v>30</v>
      </c>
      <c r="M66" s="10" t="s">
        <v>30</v>
      </c>
      <c r="N66" s="11" t="s">
        <v>30</v>
      </c>
      <c r="O66" s="10">
        <v>3.7212000000000001</v>
      </c>
      <c r="P66" s="10">
        <v>0.76556000000000002</v>
      </c>
      <c r="Q66" s="11">
        <v>26</v>
      </c>
      <c r="R66" s="10">
        <v>2.8833000000000002</v>
      </c>
      <c r="S66" s="10">
        <v>1.1660699999999999</v>
      </c>
      <c r="T66" s="11">
        <v>5</v>
      </c>
      <c r="U66" s="10">
        <v>3.7627999999999999</v>
      </c>
      <c r="V66" s="10">
        <v>0.70452000000000004</v>
      </c>
      <c r="W66" s="11">
        <v>13</v>
      </c>
      <c r="X66" s="10">
        <v>3.5594999999999999</v>
      </c>
      <c r="Y66" s="10">
        <v>0.84784999999999999</v>
      </c>
      <c r="Z66" s="11">
        <v>21</v>
      </c>
      <c r="AA66" s="10">
        <v>3.6728000000000001</v>
      </c>
      <c r="AB66" s="10">
        <v>0.79927999999999999</v>
      </c>
      <c r="AC66" s="11">
        <v>27</v>
      </c>
      <c r="AD66" s="10">
        <v>3.6145999999999998</v>
      </c>
      <c r="AE66" s="10">
        <v>0.80589</v>
      </c>
      <c r="AF66" s="11">
        <v>40</v>
      </c>
      <c r="AG66" s="10">
        <v>3.7332999999999998</v>
      </c>
      <c r="AH66" s="10">
        <v>0.81440999999999997</v>
      </c>
      <c r="AI66" s="11">
        <v>10</v>
      </c>
      <c r="AJ66" s="11">
        <v>3.77</v>
      </c>
      <c r="AK66" s="11">
        <v>0.65</v>
      </c>
      <c r="AL66" s="11">
        <v>65</v>
      </c>
      <c r="AM66" s="11">
        <v>3.77</v>
      </c>
      <c r="AN66" s="11">
        <v>0.6</v>
      </c>
      <c r="AO66" s="11">
        <v>33</v>
      </c>
      <c r="AP66" s="11">
        <v>3.55</v>
      </c>
      <c r="AQ66" s="11">
        <v>0.57999999999999996</v>
      </c>
      <c r="AR66" s="11">
        <v>5</v>
      </c>
      <c r="AS66" s="11">
        <v>3.82</v>
      </c>
      <c r="AT66" s="11">
        <v>0.74</v>
      </c>
      <c r="AU66" s="11">
        <v>27</v>
      </c>
      <c r="AV66" s="11">
        <v>3.84</v>
      </c>
      <c r="AW66" s="11">
        <v>0.71</v>
      </c>
      <c r="AX66" s="11">
        <v>14</v>
      </c>
      <c r="AY66" s="11">
        <v>3.74</v>
      </c>
      <c r="AZ66" s="11">
        <v>0.54</v>
      </c>
      <c r="BA66" s="11">
        <v>15</v>
      </c>
      <c r="BB66" s="11">
        <v>3.78</v>
      </c>
      <c r="BC66" s="11">
        <v>0.62</v>
      </c>
      <c r="BD66" s="11">
        <v>32</v>
      </c>
      <c r="BE66" s="11">
        <v>3.77</v>
      </c>
      <c r="BF66" s="11">
        <v>0.69</v>
      </c>
      <c r="BG66" s="11">
        <v>33</v>
      </c>
      <c r="BH66" s="11">
        <v>3.69</v>
      </c>
      <c r="BI66" s="11">
        <v>0.62</v>
      </c>
      <c r="BJ66" s="11">
        <v>50</v>
      </c>
      <c r="BK66" s="11">
        <v>4.05</v>
      </c>
      <c r="BL66" s="11">
        <v>0.7</v>
      </c>
      <c r="BM66" s="12">
        <v>15</v>
      </c>
      <c r="BO66" s="3" t="str">
        <f t="shared" si="0"/>
        <v>N&lt;5</v>
      </c>
      <c r="BP66" s="3" t="str">
        <f t="shared" si="2"/>
        <v>N&lt;5</v>
      </c>
      <c r="BQ66" s="3" t="str">
        <f t="shared" si="3"/>
        <v>N&lt;5</v>
      </c>
      <c r="BR66" s="3" t="str">
        <f t="shared" si="4"/>
        <v>N&lt;5</v>
      </c>
      <c r="BS66" s="3" t="str">
        <f t="shared" si="5"/>
        <v>N&lt;5
N&lt;5</v>
      </c>
      <c r="BT66" s="3">
        <f t="shared" si="1"/>
        <v>-0.29405185334317624</v>
      </c>
      <c r="BU66" s="3" t="str">
        <f t="shared" si="6"/>
        <v>tenured</v>
      </c>
      <c r="BV66" s="3">
        <f t="shared" si="7"/>
        <v>0.29405185334317624</v>
      </c>
      <c r="BW66" s="3" t="str">
        <f t="shared" si="8"/>
        <v>small</v>
      </c>
      <c r="BX66" s="3" t="str">
        <f t="shared" si="9"/>
        <v>tenured
small</v>
      </c>
      <c r="BY66" s="3">
        <f t="shared" si="10"/>
        <v>0.14084507042253472</v>
      </c>
      <c r="BZ66" s="3" t="str">
        <f t="shared" si="11"/>
        <v>assoc</v>
      </c>
      <c r="CA66" s="3">
        <f t="shared" si="12"/>
        <v>0.14084507042253472</v>
      </c>
      <c r="CB66" s="3" t="str">
        <f t="shared" si="13"/>
        <v>small</v>
      </c>
      <c r="CC66" s="3" t="str">
        <f t="shared" si="14"/>
        <v>assoc
small</v>
      </c>
      <c r="CD66" s="3">
        <f t="shared" si="15"/>
        <v>-0.13363212832458593</v>
      </c>
      <c r="CE66" s="3" t="str">
        <f t="shared" si="16"/>
        <v>men</v>
      </c>
      <c r="CF66" s="3">
        <f t="shared" si="17"/>
        <v>0.13363212832458593</v>
      </c>
      <c r="CG66" s="3" t="str">
        <f t="shared" si="18"/>
        <v>small</v>
      </c>
      <c r="CH66" s="3" t="str">
        <f t="shared" si="19"/>
        <v>men
small</v>
      </c>
      <c r="CI66" s="3">
        <f t="shared" si="20"/>
        <v>-0.14729057315514527</v>
      </c>
      <c r="CJ66" s="3" t="str">
        <f t="shared" si="21"/>
        <v>white</v>
      </c>
      <c r="CK66" s="3">
        <f t="shared" si="22"/>
        <v>0.14729057315514527</v>
      </c>
      <c r="CL66" s="3" t="str">
        <f t="shared" si="23"/>
        <v>small</v>
      </c>
      <c r="CM66" s="3" t="str">
        <f t="shared" si="24"/>
        <v>white
small</v>
      </c>
      <c r="CN66" s="3">
        <f t="shared" si="25"/>
        <v>0.2026153846153845</v>
      </c>
      <c r="CO66" s="3" t="str">
        <f t="shared" si="26"/>
        <v>+</v>
      </c>
      <c r="CP66" s="3">
        <f t="shared" si="27"/>
        <v>0.2026153846153845</v>
      </c>
      <c r="CQ66" s="3" t="str">
        <f t="shared" si="28"/>
        <v>small</v>
      </c>
      <c r="CR66" s="3" t="str">
        <f t="shared" si="29"/>
        <v>+
small</v>
      </c>
      <c r="CS66" s="3">
        <f t="shared" si="30"/>
        <v>0.51950000000000018</v>
      </c>
      <c r="CT66" s="3" t="str">
        <f t="shared" si="31"/>
        <v>+</v>
      </c>
      <c r="CU66" s="3">
        <f t="shared" si="32"/>
        <v>0.51950000000000018</v>
      </c>
      <c r="CV66" s="3" t="str">
        <f t="shared" si="33"/>
        <v>large</v>
      </c>
      <c r="CW66" s="3" t="str">
        <f t="shared" si="34"/>
        <v>+
large</v>
      </c>
      <c r="CX66" s="3" t="str">
        <f t="shared" si="35"/>
        <v>N&lt;5</v>
      </c>
      <c r="CY66" s="3" t="str">
        <f t="shared" si="36"/>
        <v>N&lt;5</v>
      </c>
      <c r="CZ66" s="3" t="str">
        <f t="shared" si="37"/>
        <v>N&lt;5</v>
      </c>
      <c r="DA66" s="3" t="str">
        <f t="shared" si="38"/>
        <v>N&lt;5</v>
      </c>
      <c r="DB66" s="3" t="str">
        <f t="shared" si="39"/>
        <v>N&lt;5
N&lt;5</v>
      </c>
      <c r="DC66" s="3">
        <f t="shared" si="40"/>
        <v>0.1335135135135132</v>
      </c>
      <c r="DD66" s="3" t="str">
        <f t="shared" si="41"/>
        <v>+</v>
      </c>
      <c r="DE66" s="3">
        <f t="shared" si="42"/>
        <v>0.1335135135135132</v>
      </c>
      <c r="DF66" s="3" t="str">
        <f t="shared" si="43"/>
        <v>small</v>
      </c>
      <c r="DG66" s="3" t="str">
        <f t="shared" si="44"/>
        <v>+
small</v>
      </c>
      <c r="DH66" s="3">
        <f t="shared" si="45"/>
        <v>1.3474647887323941</v>
      </c>
      <c r="DI66" s="3" t="str">
        <f t="shared" si="46"/>
        <v>+</v>
      </c>
      <c r="DJ66" s="3">
        <f t="shared" si="47"/>
        <v>1.3474647887323941</v>
      </c>
      <c r="DK66" s="3" t="str">
        <f t="shared" si="48"/>
        <v>large</v>
      </c>
      <c r="DL66" s="3" t="str">
        <f t="shared" si="49"/>
        <v>+
large</v>
      </c>
      <c r="DM66" s="3">
        <f t="shared" si="50"/>
        <v>-4.2222222222221682E-2</v>
      </c>
      <c r="DN66" s="3" t="str">
        <f t="shared" si="51"/>
        <v/>
      </c>
      <c r="DO66" s="3">
        <f t="shared" si="52"/>
        <v>4.2222222222221682E-2</v>
      </c>
      <c r="DP66" s="3" t="str">
        <f t="shared" si="53"/>
        <v/>
      </c>
      <c r="DQ66" s="3" t="str">
        <f t="shared" si="54"/>
        <v xml:space="preserve">
</v>
      </c>
      <c r="DR66" s="3">
        <f t="shared" si="55"/>
        <v>0.35564516129032248</v>
      </c>
      <c r="DS66" s="3" t="str">
        <f t="shared" si="56"/>
        <v>+</v>
      </c>
      <c r="DT66" s="3">
        <f t="shared" si="57"/>
        <v>0.35564516129032248</v>
      </c>
      <c r="DU66" s="3" t="str">
        <f t="shared" si="58"/>
        <v>moderate</v>
      </c>
      <c r="DV66" s="3" t="str">
        <f t="shared" si="59"/>
        <v>+
moderate</v>
      </c>
      <c r="DW66" s="3">
        <f t="shared" si="60"/>
        <v>0.14086956521739125</v>
      </c>
      <c r="DX66" s="3" t="str">
        <f t="shared" si="61"/>
        <v>+</v>
      </c>
      <c r="DY66" s="3">
        <f t="shared" si="62"/>
        <v>0.14086956521739125</v>
      </c>
      <c r="DZ66" s="3" t="str">
        <f t="shared" si="63"/>
        <v>small</v>
      </c>
      <c r="EA66" s="3" t="str">
        <f t="shared" si="64"/>
        <v>+
small</v>
      </c>
      <c r="EB66" s="3">
        <f t="shared" si="65"/>
        <v>0.12161290322580667</v>
      </c>
      <c r="EC66" s="3" t="str">
        <f t="shared" si="66"/>
        <v>+</v>
      </c>
      <c r="ED66" s="3">
        <f t="shared" si="67"/>
        <v>0.12161290322580667</v>
      </c>
      <c r="EE66" s="3" t="str">
        <f t="shared" si="68"/>
        <v>small</v>
      </c>
      <c r="EF66" s="3" t="str">
        <f t="shared" si="69"/>
        <v>+
small</v>
      </c>
      <c r="EG66" s="3">
        <f t="shared" si="70"/>
        <v>0.45242857142857146</v>
      </c>
      <c r="EH66" s="3" t="str">
        <f t="shared" si="71"/>
        <v>+</v>
      </c>
      <c r="EI66" s="3">
        <f t="shared" si="72"/>
        <v>0.45242857142857146</v>
      </c>
      <c r="EJ66" s="3" t="str">
        <f t="shared" si="73"/>
        <v>moderate</v>
      </c>
      <c r="EK66" s="3" t="str">
        <f t="shared" si="74"/>
        <v>+
moderate</v>
      </c>
    </row>
    <row r="67" spans="1:141" x14ac:dyDescent="0.35">
      <c r="A67" s="13" t="s">
        <v>144</v>
      </c>
      <c r="B67" s="13" t="s">
        <v>145</v>
      </c>
      <c r="C67" s="4">
        <v>3.72</v>
      </c>
      <c r="D67" s="4">
        <v>0.92700000000000005</v>
      </c>
      <c r="E67" s="3">
        <v>50</v>
      </c>
      <c r="F67" s="4">
        <v>3.6</v>
      </c>
      <c r="G67" s="4">
        <v>1.0309999999999999</v>
      </c>
      <c r="H67" s="3">
        <v>368</v>
      </c>
      <c r="I67" s="4">
        <v>3.45</v>
      </c>
      <c r="J67" s="4">
        <v>0.999</v>
      </c>
      <c r="K67" s="3">
        <v>20</v>
      </c>
      <c r="L67" s="4" t="s">
        <v>30</v>
      </c>
      <c r="M67" s="4" t="s">
        <v>30</v>
      </c>
      <c r="N67" s="3" t="s">
        <v>30</v>
      </c>
      <c r="O67" s="4">
        <v>3.85</v>
      </c>
      <c r="P67" s="4">
        <v>0.88100000000000001</v>
      </c>
      <c r="Q67" s="3">
        <v>26</v>
      </c>
      <c r="R67" s="4">
        <v>2.4</v>
      </c>
      <c r="S67" s="4">
        <v>1.1399999999999999</v>
      </c>
      <c r="T67" s="3">
        <v>5</v>
      </c>
      <c r="U67" s="4">
        <v>3.85</v>
      </c>
      <c r="V67" s="4">
        <v>0.68899999999999995</v>
      </c>
      <c r="W67" s="3">
        <v>13</v>
      </c>
      <c r="X67" s="4">
        <v>3.48</v>
      </c>
      <c r="Y67" s="4">
        <v>0.873</v>
      </c>
      <c r="Z67" s="3">
        <v>21</v>
      </c>
      <c r="AA67" s="4">
        <v>3.85</v>
      </c>
      <c r="AB67" s="4">
        <v>0.94899999999999995</v>
      </c>
      <c r="AC67" s="3">
        <v>27</v>
      </c>
      <c r="AD67" s="4">
        <v>3.68</v>
      </c>
      <c r="AE67" s="4">
        <v>0.97099999999999997</v>
      </c>
      <c r="AF67" s="3">
        <v>40</v>
      </c>
      <c r="AG67" s="4">
        <v>3.9</v>
      </c>
      <c r="AH67" s="4">
        <v>0.73799999999999999</v>
      </c>
      <c r="AI67" s="3">
        <v>10</v>
      </c>
      <c r="AJ67" s="3">
        <v>3.92</v>
      </c>
      <c r="AK67" s="3">
        <v>0.78</v>
      </c>
      <c r="AL67" s="3">
        <v>64</v>
      </c>
      <c r="AM67" s="3">
        <v>3.87</v>
      </c>
      <c r="AN67" s="3">
        <v>0.75</v>
      </c>
      <c r="AO67" s="3">
        <v>32</v>
      </c>
      <c r="AP67" s="3">
        <v>4</v>
      </c>
      <c r="AQ67" s="3">
        <v>0.71</v>
      </c>
      <c r="AR67" s="3">
        <v>5</v>
      </c>
      <c r="AS67" s="3">
        <v>3.96</v>
      </c>
      <c r="AT67" s="3">
        <v>0.85</v>
      </c>
      <c r="AU67" s="3">
        <v>27</v>
      </c>
      <c r="AV67" s="3">
        <v>3.93</v>
      </c>
      <c r="AW67" s="3">
        <v>0.92</v>
      </c>
      <c r="AX67" s="3">
        <v>14</v>
      </c>
      <c r="AY67" s="3">
        <v>3.86</v>
      </c>
      <c r="AZ67" s="3">
        <v>0.66</v>
      </c>
      <c r="BA67" s="3">
        <v>14</v>
      </c>
      <c r="BB67" s="3">
        <v>3.84</v>
      </c>
      <c r="BC67" s="3">
        <v>0.85</v>
      </c>
      <c r="BD67" s="3">
        <v>32</v>
      </c>
      <c r="BE67" s="3">
        <v>4</v>
      </c>
      <c r="BF67" s="3">
        <v>0.72</v>
      </c>
      <c r="BG67" s="3">
        <v>32</v>
      </c>
      <c r="BH67" s="3">
        <v>3.82</v>
      </c>
      <c r="BI67" s="3">
        <v>0.75</v>
      </c>
      <c r="BJ67" s="3">
        <v>49</v>
      </c>
      <c r="BK67" s="3">
        <v>4.2699999999999996</v>
      </c>
      <c r="BL67" s="3">
        <v>0.8</v>
      </c>
      <c r="BM67" s="3">
        <v>15</v>
      </c>
      <c r="BO67" s="3" t="str">
        <f t="shared" si="0"/>
        <v>N&lt;5</v>
      </c>
      <c r="BP67" s="3" t="str">
        <f t="shared" si="2"/>
        <v>N&lt;5</v>
      </c>
      <c r="BQ67" s="3" t="str">
        <f t="shared" si="3"/>
        <v>N&lt;5</v>
      </c>
      <c r="BR67" s="3" t="str">
        <f t="shared" si="4"/>
        <v>N&lt;5</v>
      </c>
      <c r="BS67" s="3" t="str">
        <f t="shared" si="5"/>
        <v>N&lt;5
N&lt;5</v>
      </c>
      <c r="BT67" s="3">
        <f t="shared" si="1"/>
        <v>-0.40040040040040031</v>
      </c>
      <c r="BU67" s="3" t="str">
        <f t="shared" si="6"/>
        <v>tenured</v>
      </c>
      <c r="BV67" s="3">
        <f t="shared" si="7"/>
        <v>0.40040040040040031</v>
      </c>
      <c r="BW67" s="3" t="str">
        <f t="shared" si="8"/>
        <v>moderate</v>
      </c>
      <c r="BX67" s="3" t="str">
        <f t="shared" si="9"/>
        <v>tenured
moderate</v>
      </c>
      <c r="BY67" s="3">
        <f t="shared" si="10"/>
        <v>7.6086956521739441E-2</v>
      </c>
      <c r="BZ67" s="3" t="str">
        <f t="shared" si="11"/>
        <v/>
      </c>
      <c r="CA67" s="3">
        <f t="shared" si="12"/>
        <v>7.6086956521739441E-2</v>
      </c>
      <c r="CB67" s="3" t="str">
        <f t="shared" si="13"/>
        <v/>
      </c>
      <c r="CC67" s="3" t="str">
        <f t="shared" si="14"/>
        <v xml:space="preserve">
</v>
      </c>
      <c r="CD67" s="3">
        <f t="shared" si="15"/>
        <v>-0.42382588774341362</v>
      </c>
      <c r="CE67" s="3" t="str">
        <f t="shared" si="16"/>
        <v>men</v>
      </c>
      <c r="CF67" s="3">
        <f t="shared" si="17"/>
        <v>0.42382588774341362</v>
      </c>
      <c r="CG67" s="3" t="str">
        <f t="shared" si="18"/>
        <v>moderate</v>
      </c>
      <c r="CH67" s="3" t="str">
        <f t="shared" si="19"/>
        <v>men
moderate</v>
      </c>
      <c r="CI67" s="3">
        <f t="shared" si="20"/>
        <v>-0.22657054582904199</v>
      </c>
      <c r="CJ67" s="3" t="str">
        <f t="shared" si="21"/>
        <v>white</v>
      </c>
      <c r="CK67" s="3">
        <f t="shared" si="22"/>
        <v>0.22657054582904199</v>
      </c>
      <c r="CL67" s="3" t="str">
        <f t="shared" si="23"/>
        <v>small</v>
      </c>
      <c r="CM67" s="3" t="str">
        <f t="shared" si="24"/>
        <v>white
small</v>
      </c>
      <c r="CN67" s="3">
        <f t="shared" si="25"/>
        <v>0.25641025641025605</v>
      </c>
      <c r="CO67" s="3" t="str">
        <f t="shared" si="26"/>
        <v>+</v>
      </c>
      <c r="CP67" s="3">
        <f t="shared" si="27"/>
        <v>0.25641025641025605</v>
      </c>
      <c r="CQ67" s="3" t="str">
        <f t="shared" si="28"/>
        <v>small</v>
      </c>
      <c r="CR67" s="3" t="str">
        <f t="shared" si="29"/>
        <v>+
small</v>
      </c>
      <c r="CS67" s="3">
        <f t="shared" si="30"/>
        <v>0.55999999999999994</v>
      </c>
      <c r="CT67" s="3" t="str">
        <f t="shared" si="31"/>
        <v>+</v>
      </c>
      <c r="CU67" s="3">
        <f t="shared" si="32"/>
        <v>0.55999999999999994</v>
      </c>
      <c r="CV67" s="3" t="str">
        <f t="shared" si="33"/>
        <v>large</v>
      </c>
      <c r="CW67" s="3" t="str">
        <f t="shared" si="34"/>
        <v>+
large</v>
      </c>
      <c r="CX67" s="3" t="str">
        <f t="shared" si="35"/>
        <v>N&lt;5</v>
      </c>
      <c r="CY67" s="3" t="str">
        <f t="shared" si="36"/>
        <v>N&lt;5</v>
      </c>
      <c r="CZ67" s="3" t="str">
        <f t="shared" si="37"/>
        <v>N&lt;5</v>
      </c>
      <c r="DA67" s="3" t="str">
        <f t="shared" si="38"/>
        <v>N&lt;5</v>
      </c>
      <c r="DB67" s="3" t="str">
        <f t="shared" si="39"/>
        <v>N&lt;5
N&lt;5</v>
      </c>
      <c r="DC67" s="3">
        <f t="shared" si="40"/>
        <v>0.1294117647058822</v>
      </c>
      <c r="DD67" s="3" t="str">
        <f t="shared" si="41"/>
        <v>+</v>
      </c>
      <c r="DE67" s="3">
        <f t="shared" si="42"/>
        <v>0.1294117647058822</v>
      </c>
      <c r="DF67" s="3" t="str">
        <f t="shared" si="43"/>
        <v>small</v>
      </c>
      <c r="DG67" s="3" t="str">
        <f t="shared" si="44"/>
        <v>+
small</v>
      </c>
      <c r="DH67" s="3">
        <f t="shared" si="45"/>
        <v>1.6630434782608698</v>
      </c>
      <c r="DI67" s="3" t="str">
        <f t="shared" si="46"/>
        <v>+</v>
      </c>
      <c r="DJ67" s="3">
        <f t="shared" si="47"/>
        <v>1.6630434782608698</v>
      </c>
      <c r="DK67" s="3" t="str">
        <f t="shared" si="48"/>
        <v>large</v>
      </c>
      <c r="DL67" s="3" t="str">
        <f t="shared" si="49"/>
        <v>+
large</v>
      </c>
      <c r="DM67" s="3">
        <f t="shared" si="50"/>
        <v>1.5151515151514828E-2</v>
      </c>
      <c r="DN67" s="3" t="str">
        <f t="shared" si="51"/>
        <v/>
      </c>
      <c r="DO67" s="3">
        <f t="shared" si="52"/>
        <v>1.5151515151514828E-2</v>
      </c>
      <c r="DP67" s="3" t="str">
        <f t="shared" si="53"/>
        <v/>
      </c>
      <c r="DQ67" s="3" t="str">
        <f t="shared" si="54"/>
        <v xml:space="preserve">
</v>
      </c>
      <c r="DR67" s="3">
        <f t="shared" si="55"/>
        <v>0.42352941176470577</v>
      </c>
      <c r="DS67" s="3" t="str">
        <f t="shared" si="56"/>
        <v>+</v>
      </c>
      <c r="DT67" s="3">
        <f t="shared" si="57"/>
        <v>0.42352941176470577</v>
      </c>
      <c r="DU67" s="3" t="str">
        <f t="shared" si="58"/>
        <v>moderate</v>
      </c>
      <c r="DV67" s="3" t="str">
        <f t="shared" si="59"/>
        <v>+
moderate</v>
      </c>
      <c r="DW67" s="3">
        <f t="shared" si="60"/>
        <v>0.2083333333333332</v>
      </c>
      <c r="DX67" s="3" t="str">
        <f t="shared" si="61"/>
        <v>+</v>
      </c>
      <c r="DY67" s="3">
        <f t="shared" si="62"/>
        <v>0.2083333333333332</v>
      </c>
      <c r="DZ67" s="3" t="str">
        <f t="shared" si="63"/>
        <v>small</v>
      </c>
      <c r="EA67" s="3" t="str">
        <f t="shared" si="64"/>
        <v>+
small</v>
      </c>
      <c r="EB67" s="3">
        <f t="shared" si="65"/>
        <v>0.18666666666666623</v>
      </c>
      <c r="EC67" s="3" t="str">
        <f t="shared" si="66"/>
        <v>+</v>
      </c>
      <c r="ED67" s="3">
        <f t="shared" si="67"/>
        <v>0.18666666666666623</v>
      </c>
      <c r="EE67" s="3" t="str">
        <f t="shared" si="68"/>
        <v>small</v>
      </c>
      <c r="EF67" s="3" t="str">
        <f t="shared" si="69"/>
        <v>+
small</v>
      </c>
      <c r="EG67" s="3">
        <f t="shared" si="70"/>
        <v>0.46249999999999958</v>
      </c>
      <c r="EH67" s="3" t="str">
        <f t="shared" si="71"/>
        <v>+</v>
      </c>
      <c r="EI67" s="3">
        <f t="shared" si="72"/>
        <v>0.46249999999999958</v>
      </c>
      <c r="EJ67" s="3" t="str">
        <f t="shared" si="73"/>
        <v>moderate</v>
      </c>
      <c r="EK67" s="3" t="str">
        <f t="shared" si="74"/>
        <v>+
moderate</v>
      </c>
    </row>
    <row r="68" spans="1:141" x14ac:dyDescent="0.35">
      <c r="A68" s="13" t="s">
        <v>146</v>
      </c>
      <c r="B68" s="13" t="s">
        <v>147</v>
      </c>
      <c r="C68" s="4">
        <v>3.75</v>
      </c>
      <c r="D68" s="4">
        <v>0.95399999999999996</v>
      </c>
      <c r="E68" s="3">
        <v>40</v>
      </c>
      <c r="F68" s="4">
        <v>3.58</v>
      </c>
      <c r="G68" s="4">
        <v>1.0269999999999999</v>
      </c>
      <c r="H68" s="3">
        <v>329</v>
      </c>
      <c r="I68" s="4">
        <v>3.53</v>
      </c>
      <c r="J68" s="4">
        <v>1.0069999999999999</v>
      </c>
      <c r="K68" s="3">
        <v>17</v>
      </c>
      <c r="L68" s="4" t="s">
        <v>30</v>
      </c>
      <c r="M68" s="4" t="s">
        <v>30</v>
      </c>
      <c r="N68" s="3" t="s">
        <v>30</v>
      </c>
      <c r="O68" s="4">
        <v>3.85</v>
      </c>
      <c r="P68" s="4">
        <v>0.93300000000000005</v>
      </c>
      <c r="Q68" s="3">
        <v>20</v>
      </c>
      <c r="R68" s="4">
        <v>3</v>
      </c>
      <c r="S68" s="4">
        <v>1.2250000000000001</v>
      </c>
      <c r="T68" s="3">
        <v>5</v>
      </c>
      <c r="U68" s="4">
        <v>3.82</v>
      </c>
      <c r="V68" s="4">
        <v>0.874</v>
      </c>
      <c r="W68" s="3">
        <v>11</v>
      </c>
      <c r="X68" s="4">
        <v>3.79</v>
      </c>
      <c r="Y68" s="4">
        <v>0.91800000000000004</v>
      </c>
      <c r="Z68" s="3">
        <v>19</v>
      </c>
      <c r="AA68" s="4">
        <v>3.68</v>
      </c>
      <c r="AB68" s="4">
        <v>1.0569999999999999</v>
      </c>
      <c r="AC68" s="3">
        <v>19</v>
      </c>
      <c r="AD68" s="4">
        <v>3.74</v>
      </c>
      <c r="AE68" s="4">
        <v>0.93</v>
      </c>
      <c r="AF68" s="3">
        <v>31</v>
      </c>
      <c r="AG68" s="4">
        <v>3.78</v>
      </c>
      <c r="AH68" s="4">
        <v>1.093</v>
      </c>
      <c r="AI68" s="3">
        <v>9</v>
      </c>
      <c r="AJ68" s="4">
        <v>3.96</v>
      </c>
      <c r="AK68" s="4">
        <v>0.74</v>
      </c>
      <c r="AL68" s="14">
        <v>55</v>
      </c>
      <c r="AM68" s="3">
        <v>4</v>
      </c>
      <c r="AN68" s="3">
        <v>0.6</v>
      </c>
      <c r="AO68" s="3">
        <v>29</v>
      </c>
      <c r="AP68" s="3" t="s">
        <v>30</v>
      </c>
      <c r="AQ68" s="3" t="s">
        <v>30</v>
      </c>
      <c r="AR68" s="3" t="s">
        <v>30</v>
      </c>
      <c r="AS68" s="3">
        <v>4</v>
      </c>
      <c r="AT68" s="3">
        <v>0.93</v>
      </c>
      <c r="AU68" s="3">
        <v>22</v>
      </c>
      <c r="AV68" s="3">
        <v>4.08</v>
      </c>
      <c r="AW68" s="3">
        <v>0.79</v>
      </c>
      <c r="AX68" s="3">
        <v>12</v>
      </c>
      <c r="AY68" s="3">
        <v>4</v>
      </c>
      <c r="AZ68" s="3">
        <v>0.41</v>
      </c>
      <c r="BA68" s="3">
        <v>13</v>
      </c>
      <c r="BB68" s="3">
        <v>4</v>
      </c>
      <c r="BC68" s="3">
        <v>0.68</v>
      </c>
      <c r="BD68" s="3">
        <v>27</v>
      </c>
      <c r="BE68" s="3">
        <v>3.93</v>
      </c>
      <c r="BF68" s="3">
        <v>0.81</v>
      </c>
      <c r="BG68" s="3">
        <v>28</v>
      </c>
      <c r="BH68" s="3">
        <v>3.88</v>
      </c>
      <c r="BI68" s="3">
        <v>0.71</v>
      </c>
      <c r="BJ68" s="3">
        <v>42</v>
      </c>
      <c r="BK68" s="3">
        <v>4.2300000000000004</v>
      </c>
      <c r="BL68" s="3">
        <v>0.83</v>
      </c>
      <c r="BM68" s="3">
        <v>13</v>
      </c>
      <c r="BO68" s="3" t="str">
        <f t="shared" si="0"/>
        <v>N&lt;5</v>
      </c>
      <c r="BP68" s="3" t="str">
        <f t="shared" si="2"/>
        <v>N&lt;5</v>
      </c>
      <c r="BQ68" s="3" t="str">
        <f t="shared" si="3"/>
        <v>N&lt;5</v>
      </c>
      <c r="BR68" s="3" t="str">
        <f t="shared" si="4"/>
        <v>N&lt;5</v>
      </c>
      <c r="BS68" s="3" t="str">
        <f t="shared" si="5"/>
        <v>N&lt;5
N&lt;5</v>
      </c>
      <c r="BT68" s="3">
        <f t="shared" si="1"/>
        <v>-0.31777557100297948</v>
      </c>
      <c r="BU68" s="3" t="str">
        <f t="shared" si="6"/>
        <v>tenured</v>
      </c>
      <c r="BV68" s="3">
        <f t="shared" si="7"/>
        <v>0.31777557100297948</v>
      </c>
      <c r="BW68" s="3" t="str">
        <f t="shared" si="8"/>
        <v>moderate</v>
      </c>
      <c r="BX68" s="3" t="str">
        <f t="shared" si="9"/>
        <v>tenured
moderate</v>
      </c>
      <c r="BY68" s="3">
        <f t="shared" si="10"/>
        <v>0.10126582278481021</v>
      </c>
      <c r="BZ68" s="3" t="str">
        <f t="shared" si="11"/>
        <v>assoc</v>
      </c>
      <c r="CA68" s="3">
        <f t="shared" si="12"/>
        <v>0.10126582278481021</v>
      </c>
      <c r="CB68" s="3" t="str">
        <f t="shared" si="13"/>
        <v>small</v>
      </c>
      <c r="CC68" s="3" t="str">
        <f t="shared" si="14"/>
        <v>assoc
small</v>
      </c>
      <c r="CD68" s="3">
        <f t="shared" si="15"/>
        <v>0.11982570806100204</v>
      </c>
      <c r="CE68" s="3" t="str">
        <f t="shared" si="16"/>
        <v>women</v>
      </c>
      <c r="CF68" s="3">
        <f t="shared" si="17"/>
        <v>0.11982570806100204</v>
      </c>
      <c r="CG68" s="3" t="str">
        <f t="shared" si="18"/>
        <v>small</v>
      </c>
      <c r="CH68" s="3" t="str">
        <f t="shared" si="19"/>
        <v>women
small</v>
      </c>
      <c r="CI68" s="3">
        <f t="shared" si="20"/>
        <v>-4.3010752688171602E-2</v>
      </c>
      <c r="CJ68" s="3" t="str">
        <f t="shared" si="21"/>
        <v/>
      </c>
      <c r="CK68" s="3">
        <f t="shared" si="22"/>
        <v>4.3010752688171602E-2</v>
      </c>
      <c r="CL68" s="3" t="str">
        <f t="shared" si="23"/>
        <v/>
      </c>
      <c r="CM68" s="3" t="str">
        <f t="shared" si="24"/>
        <v xml:space="preserve">
</v>
      </c>
      <c r="CN68" s="3">
        <f t="shared" si="25"/>
        <v>0.28378378378378372</v>
      </c>
      <c r="CO68" s="3" t="str">
        <f t="shared" si="26"/>
        <v>+</v>
      </c>
      <c r="CP68" s="3">
        <f t="shared" si="27"/>
        <v>0.28378378378378372</v>
      </c>
      <c r="CQ68" s="3" t="str">
        <f t="shared" si="28"/>
        <v>small</v>
      </c>
      <c r="CR68" s="3" t="str">
        <f t="shared" si="29"/>
        <v>+
small</v>
      </c>
      <c r="CS68" s="3">
        <f t="shared" si="30"/>
        <v>0.78333333333333366</v>
      </c>
      <c r="CT68" s="3" t="str">
        <f t="shared" si="31"/>
        <v>+</v>
      </c>
      <c r="CU68" s="3">
        <f t="shared" si="32"/>
        <v>0.78333333333333366</v>
      </c>
      <c r="CV68" s="3" t="str">
        <f t="shared" si="33"/>
        <v>large</v>
      </c>
      <c r="CW68" s="3" t="str">
        <f t="shared" si="34"/>
        <v>+
large</v>
      </c>
      <c r="CX68" s="3" t="str">
        <f t="shared" si="35"/>
        <v>N&lt;5</v>
      </c>
      <c r="CY68" s="3" t="str">
        <f t="shared" si="36"/>
        <v>N&lt;5</v>
      </c>
      <c r="CZ68" s="3" t="str">
        <f t="shared" si="37"/>
        <v>N&lt;5</v>
      </c>
      <c r="DA68" s="3" t="str">
        <f t="shared" si="38"/>
        <v>N&lt;5</v>
      </c>
      <c r="DB68" s="3" t="str">
        <f t="shared" si="39"/>
        <v>N&lt;5
N&lt;5</v>
      </c>
      <c r="DC68" s="3">
        <f t="shared" si="40"/>
        <v>0.16129032258064505</v>
      </c>
      <c r="DD68" s="3" t="str">
        <f t="shared" si="41"/>
        <v>+</v>
      </c>
      <c r="DE68" s="3">
        <f t="shared" si="42"/>
        <v>0.16129032258064505</v>
      </c>
      <c r="DF68" s="3" t="str">
        <f t="shared" si="43"/>
        <v>small</v>
      </c>
      <c r="DG68" s="3" t="str">
        <f t="shared" si="44"/>
        <v>+
small</v>
      </c>
      <c r="DH68" s="3">
        <f t="shared" si="45"/>
        <v>1.3670886075949367</v>
      </c>
      <c r="DI68" s="3" t="str">
        <f t="shared" si="46"/>
        <v>+</v>
      </c>
      <c r="DJ68" s="3">
        <f t="shared" si="47"/>
        <v>1.3670886075949367</v>
      </c>
      <c r="DK68" s="3" t="str">
        <f t="shared" si="48"/>
        <v>large</v>
      </c>
      <c r="DL68" s="3" t="str">
        <f t="shared" si="49"/>
        <v>+
large</v>
      </c>
      <c r="DM68" s="3">
        <f t="shared" si="50"/>
        <v>0.43902439024390283</v>
      </c>
      <c r="DN68" s="3" t="str">
        <f t="shared" si="51"/>
        <v>+</v>
      </c>
      <c r="DO68" s="3">
        <f t="shared" si="52"/>
        <v>0.43902439024390283</v>
      </c>
      <c r="DP68" s="3" t="str">
        <f t="shared" si="53"/>
        <v>moderate</v>
      </c>
      <c r="DQ68" s="3" t="str">
        <f t="shared" si="54"/>
        <v>+
moderate</v>
      </c>
      <c r="DR68" s="3">
        <f t="shared" si="55"/>
        <v>0.30882352941176461</v>
      </c>
      <c r="DS68" s="3" t="str">
        <f t="shared" si="56"/>
        <v>+</v>
      </c>
      <c r="DT68" s="3">
        <f t="shared" si="57"/>
        <v>0.30882352941176461</v>
      </c>
      <c r="DU68" s="3" t="str">
        <f t="shared" si="58"/>
        <v>moderate</v>
      </c>
      <c r="DV68" s="3" t="str">
        <f t="shared" si="59"/>
        <v>+
moderate</v>
      </c>
      <c r="DW68" s="3">
        <f t="shared" si="60"/>
        <v>0.30864197530864196</v>
      </c>
      <c r="DX68" s="3" t="str">
        <f t="shared" si="61"/>
        <v>+</v>
      </c>
      <c r="DY68" s="3">
        <f t="shared" si="62"/>
        <v>0.30864197530864196</v>
      </c>
      <c r="DZ68" s="3" t="str">
        <f t="shared" si="63"/>
        <v>moderate</v>
      </c>
      <c r="EA68" s="3" t="str">
        <f t="shared" si="64"/>
        <v>+
moderate</v>
      </c>
      <c r="EB68" s="3">
        <f t="shared" si="65"/>
        <v>0.19718309859154887</v>
      </c>
      <c r="EC68" s="3" t="str">
        <f t="shared" si="66"/>
        <v>+</v>
      </c>
      <c r="ED68" s="3">
        <f t="shared" si="67"/>
        <v>0.19718309859154887</v>
      </c>
      <c r="EE68" s="3" t="str">
        <f t="shared" si="68"/>
        <v>small</v>
      </c>
      <c r="EF68" s="3" t="str">
        <f t="shared" si="69"/>
        <v>+
small</v>
      </c>
      <c r="EG68" s="3">
        <f t="shared" si="70"/>
        <v>0.54216867469879593</v>
      </c>
      <c r="EH68" s="3" t="str">
        <f t="shared" si="71"/>
        <v>+</v>
      </c>
      <c r="EI68" s="3">
        <f t="shared" si="72"/>
        <v>0.54216867469879593</v>
      </c>
      <c r="EJ68" s="3" t="str">
        <f t="shared" si="73"/>
        <v>large</v>
      </c>
      <c r="EK68" s="3" t="str">
        <f t="shared" si="74"/>
        <v>+
large</v>
      </c>
    </row>
    <row r="69" spans="1:141" x14ac:dyDescent="0.35">
      <c r="A69" s="13" t="s">
        <v>148</v>
      </c>
      <c r="B69" s="13" t="s">
        <v>149</v>
      </c>
      <c r="C69" s="4">
        <v>3.61</v>
      </c>
      <c r="D69" s="4">
        <v>0.97</v>
      </c>
      <c r="E69" s="3">
        <v>44</v>
      </c>
      <c r="F69" s="4">
        <v>3.58</v>
      </c>
      <c r="G69" s="4">
        <v>0.96199999999999997</v>
      </c>
      <c r="H69" s="3">
        <v>336</v>
      </c>
      <c r="I69" s="4">
        <v>3.5</v>
      </c>
      <c r="J69" s="4">
        <v>1.1919999999999999</v>
      </c>
      <c r="K69" s="3">
        <v>20</v>
      </c>
      <c r="L69" s="4" t="s">
        <v>30</v>
      </c>
      <c r="M69" s="4" t="s">
        <v>30</v>
      </c>
      <c r="N69" s="3" t="s">
        <v>30</v>
      </c>
      <c r="O69" s="4">
        <v>3.75</v>
      </c>
      <c r="P69" s="4">
        <v>0.78600000000000003</v>
      </c>
      <c r="Q69" s="3">
        <v>20</v>
      </c>
      <c r="R69" s="4">
        <v>3</v>
      </c>
      <c r="S69" s="4">
        <v>1.4139999999999999</v>
      </c>
      <c r="T69" s="3">
        <v>5</v>
      </c>
      <c r="U69" s="3">
        <v>3.85</v>
      </c>
      <c r="V69" s="3">
        <v>1.0680000000000001</v>
      </c>
      <c r="W69" s="3">
        <v>13</v>
      </c>
      <c r="X69" s="4">
        <v>3.63</v>
      </c>
      <c r="Y69" s="4">
        <v>1.165</v>
      </c>
      <c r="Z69" s="3">
        <v>19</v>
      </c>
      <c r="AA69" s="4">
        <v>3.57</v>
      </c>
      <c r="AB69" s="4">
        <v>0.84299999999999997</v>
      </c>
      <c r="AC69" s="3">
        <v>23</v>
      </c>
      <c r="AD69" s="4">
        <v>3.57</v>
      </c>
      <c r="AE69" s="4">
        <v>0.97899999999999998</v>
      </c>
      <c r="AF69" s="3">
        <v>35</v>
      </c>
      <c r="AG69" s="3">
        <v>3.78</v>
      </c>
      <c r="AH69" s="3">
        <v>0.97199999999999998</v>
      </c>
      <c r="AI69" s="3">
        <v>9</v>
      </c>
      <c r="AJ69" s="3">
        <v>3.59</v>
      </c>
      <c r="AK69" s="3">
        <v>0.98</v>
      </c>
      <c r="AL69" s="3">
        <v>63</v>
      </c>
      <c r="AM69" s="3">
        <v>3.55</v>
      </c>
      <c r="AN69" s="3">
        <v>0.89</v>
      </c>
      <c r="AO69" s="3">
        <v>31</v>
      </c>
      <c r="AP69" s="3">
        <v>3</v>
      </c>
      <c r="AQ69" s="3">
        <v>1.41</v>
      </c>
      <c r="AR69" s="3">
        <v>5</v>
      </c>
      <c r="AS69" s="3">
        <v>3.74</v>
      </c>
      <c r="AT69" s="3">
        <v>0.98</v>
      </c>
      <c r="AU69" s="3">
        <v>27</v>
      </c>
      <c r="AV69" s="3">
        <v>3.54</v>
      </c>
      <c r="AW69" s="3">
        <v>0.97</v>
      </c>
      <c r="AX69" s="3">
        <v>13</v>
      </c>
      <c r="AY69" s="3">
        <v>3.57</v>
      </c>
      <c r="AZ69" s="3">
        <v>0.94</v>
      </c>
      <c r="BA69" s="3">
        <v>14</v>
      </c>
      <c r="BB69" s="3">
        <v>3.6</v>
      </c>
      <c r="BC69" s="3">
        <v>0.97</v>
      </c>
      <c r="BD69" s="3">
        <v>30</v>
      </c>
      <c r="BE69" s="3">
        <v>3.58</v>
      </c>
      <c r="BF69" s="3">
        <v>1</v>
      </c>
      <c r="BG69" s="3">
        <v>33</v>
      </c>
      <c r="BH69" s="3">
        <v>3.48</v>
      </c>
      <c r="BI69" s="3">
        <v>0.97</v>
      </c>
      <c r="BJ69" s="3">
        <v>48</v>
      </c>
      <c r="BK69" s="3">
        <v>3.93</v>
      </c>
      <c r="BL69" s="3">
        <v>0.96</v>
      </c>
      <c r="BM69" s="3">
        <v>15</v>
      </c>
      <c r="BO69" s="3" t="str">
        <f t="shared" si="0"/>
        <v>N&lt;5</v>
      </c>
      <c r="BP69" s="3" t="str">
        <f t="shared" si="2"/>
        <v>N&lt;5</v>
      </c>
      <c r="BQ69" s="3" t="str">
        <f t="shared" si="3"/>
        <v>N&lt;5</v>
      </c>
      <c r="BR69" s="3" t="str">
        <f t="shared" si="4"/>
        <v>N&lt;5</v>
      </c>
      <c r="BS69" s="3" t="str">
        <f t="shared" si="5"/>
        <v>N&lt;5
N&lt;5</v>
      </c>
      <c r="BT69" s="3">
        <f t="shared" si="1"/>
        <v>-0.20973154362416108</v>
      </c>
      <c r="BU69" s="3" t="str">
        <f t="shared" si="6"/>
        <v>tenured</v>
      </c>
      <c r="BV69" s="3">
        <f t="shared" si="7"/>
        <v>0.20973154362416108</v>
      </c>
      <c r="BW69" s="3" t="str">
        <f t="shared" si="8"/>
        <v>small</v>
      </c>
      <c r="BX69" s="3" t="str">
        <f t="shared" si="9"/>
        <v>tenured
small</v>
      </c>
      <c r="BY69" s="3">
        <f t="shared" si="10"/>
        <v>-3.0927835051546192E-2</v>
      </c>
      <c r="BZ69" s="3" t="str">
        <f t="shared" si="11"/>
        <v/>
      </c>
      <c r="CA69" s="3">
        <f t="shared" si="12"/>
        <v>3.0927835051546192E-2</v>
      </c>
      <c r="CB69" s="3" t="str">
        <f t="shared" si="13"/>
        <v/>
      </c>
      <c r="CC69" s="3" t="str">
        <f t="shared" si="14"/>
        <v xml:space="preserve">
</v>
      </c>
      <c r="CD69" s="3">
        <f t="shared" si="15"/>
        <v>5.1502145922746823E-2</v>
      </c>
      <c r="CE69" s="3" t="str">
        <f t="shared" si="16"/>
        <v/>
      </c>
      <c r="CF69" s="3">
        <f t="shared" si="17"/>
        <v>5.1502145922746823E-2</v>
      </c>
      <c r="CG69" s="3" t="str">
        <f t="shared" si="18"/>
        <v/>
      </c>
      <c r="CH69" s="3" t="str">
        <f t="shared" si="19"/>
        <v xml:space="preserve">
</v>
      </c>
      <c r="CI69" s="3">
        <f t="shared" si="20"/>
        <v>-0.21450459652706841</v>
      </c>
      <c r="CJ69" s="3" t="str">
        <f t="shared" si="21"/>
        <v>white</v>
      </c>
      <c r="CK69" s="3">
        <f t="shared" si="22"/>
        <v>0.21450459652706841</v>
      </c>
      <c r="CL69" s="3" t="str">
        <f t="shared" si="23"/>
        <v>small</v>
      </c>
      <c r="CM69" s="3" t="str">
        <f t="shared" si="24"/>
        <v>white
small</v>
      </c>
      <c r="CN69" s="3">
        <f t="shared" si="25"/>
        <v>-2.0408163265306142E-2</v>
      </c>
      <c r="CO69" s="3" t="str">
        <f t="shared" si="26"/>
        <v/>
      </c>
      <c r="CP69" s="3">
        <f t="shared" si="27"/>
        <v>2.0408163265306142E-2</v>
      </c>
      <c r="CQ69" s="3" t="str">
        <f t="shared" si="28"/>
        <v/>
      </c>
      <c r="CR69" s="3" t="str">
        <f t="shared" si="29"/>
        <v xml:space="preserve">
</v>
      </c>
      <c r="CS69" s="3">
        <f t="shared" si="30"/>
        <v>5.6179775280898674E-2</v>
      </c>
      <c r="CT69" s="3" t="str">
        <f t="shared" si="31"/>
        <v/>
      </c>
      <c r="CU69" s="3">
        <f t="shared" si="32"/>
        <v>5.6179775280898674E-2</v>
      </c>
      <c r="CV69" s="3" t="str">
        <f t="shared" si="33"/>
        <v/>
      </c>
      <c r="CW69" s="3" t="str">
        <f t="shared" si="34"/>
        <v xml:space="preserve">
</v>
      </c>
      <c r="CX69" s="3" t="str">
        <f t="shared" si="35"/>
        <v>N&lt;5</v>
      </c>
      <c r="CY69" s="3" t="str">
        <f t="shared" si="36"/>
        <v>N&lt;5</v>
      </c>
      <c r="CZ69" s="3" t="str">
        <f t="shared" si="37"/>
        <v>N&lt;5</v>
      </c>
      <c r="DA69" s="3" t="str">
        <f t="shared" si="38"/>
        <v>N&lt;5</v>
      </c>
      <c r="DB69" s="3" t="str">
        <f t="shared" si="39"/>
        <v>N&lt;5
N&lt;5</v>
      </c>
      <c r="DC69" s="3">
        <f t="shared" si="40"/>
        <v>-1.0204081632652844E-2</v>
      </c>
      <c r="DD69" s="3" t="str">
        <f t="shared" si="41"/>
        <v/>
      </c>
      <c r="DE69" s="3">
        <f t="shared" si="42"/>
        <v>1.0204081632652844E-2</v>
      </c>
      <c r="DF69" s="3" t="str">
        <f t="shared" si="43"/>
        <v/>
      </c>
      <c r="DG69" s="3" t="str">
        <f t="shared" si="44"/>
        <v xml:space="preserve">
</v>
      </c>
      <c r="DH69" s="3">
        <f t="shared" si="45"/>
        <v>0.55670103092783507</v>
      </c>
      <c r="DI69" s="3" t="str">
        <f t="shared" si="46"/>
        <v>+</v>
      </c>
      <c r="DJ69" s="3">
        <f t="shared" si="47"/>
        <v>0.55670103092783507</v>
      </c>
      <c r="DK69" s="3" t="str">
        <f t="shared" si="48"/>
        <v>large</v>
      </c>
      <c r="DL69" s="3" t="str">
        <f t="shared" si="49"/>
        <v>+
large</v>
      </c>
      <c r="DM69" s="3">
        <f t="shared" si="50"/>
        <v>-0.29787234042553218</v>
      </c>
      <c r="DN69" s="3" t="str">
        <f t="shared" si="51"/>
        <v>-</v>
      </c>
      <c r="DO69" s="3">
        <f t="shared" si="52"/>
        <v>0.29787234042553218</v>
      </c>
      <c r="DP69" s="3" t="str">
        <f t="shared" si="53"/>
        <v>small</v>
      </c>
      <c r="DQ69" s="3" t="str">
        <f t="shared" si="54"/>
        <v>-
small</v>
      </c>
      <c r="DR69" s="3">
        <f t="shared" si="55"/>
        <v>-3.0927835051546192E-2</v>
      </c>
      <c r="DS69" s="3" t="str">
        <f t="shared" si="56"/>
        <v/>
      </c>
      <c r="DT69" s="3">
        <f t="shared" si="57"/>
        <v>3.0927835051546192E-2</v>
      </c>
      <c r="DU69" s="3" t="str">
        <f t="shared" si="58"/>
        <v/>
      </c>
      <c r="DV69" s="3" t="str">
        <f t="shared" si="59"/>
        <v xml:space="preserve">
</v>
      </c>
      <c r="DW69" s="3">
        <f t="shared" si="60"/>
        <v>1.0000000000000231E-2</v>
      </c>
      <c r="DX69" s="3" t="str">
        <f t="shared" si="61"/>
        <v/>
      </c>
      <c r="DY69" s="3">
        <f t="shared" si="62"/>
        <v>1.0000000000000231E-2</v>
      </c>
      <c r="DZ69" s="3" t="str">
        <f t="shared" si="63"/>
        <v/>
      </c>
      <c r="EA69" s="3" t="str">
        <f t="shared" si="64"/>
        <v xml:space="preserve">
</v>
      </c>
      <c r="EB69" s="3">
        <f t="shared" si="65"/>
        <v>-9.2783505154639026E-2</v>
      </c>
      <c r="EC69" s="3" t="str">
        <f t="shared" si="66"/>
        <v/>
      </c>
      <c r="ED69" s="3">
        <f t="shared" si="67"/>
        <v>9.2783505154639026E-2</v>
      </c>
      <c r="EE69" s="3" t="str">
        <f t="shared" si="68"/>
        <v/>
      </c>
      <c r="EF69" s="3" t="str">
        <f t="shared" si="69"/>
        <v xml:space="preserve">
</v>
      </c>
      <c r="EG69" s="3">
        <f t="shared" si="70"/>
        <v>0.15625000000000039</v>
      </c>
      <c r="EH69" s="3" t="str">
        <f t="shared" si="71"/>
        <v>+</v>
      </c>
      <c r="EI69" s="3">
        <f t="shared" si="72"/>
        <v>0.15625000000000039</v>
      </c>
      <c r="EJ69" s="3" t="str">
        <f t="shared" si="73"/>
        <v>small</v>
      </c>
      <c r="EK69" s="3" t="str">
        <f t="shared" si="74"/>
        <v>+
small</v>
      </c>
    </row>
    <row r="70" spans="1:141" x14ac:dyDescent="0.35">
      <c r="A70" s="13" t="s">
        <v>150</v>
      </c>
      <c r="B70" s="13" t="s">
        <v>151</v>
      </c>
      <c r="C70" s="4">
        <v>3.29</v>
      </c>
      <c r="D70" s="4">
        <v>1.0129999999999999</v>
      </c>
      <c r="E70" s="3">
        <v>28</v>
      </c>
      <c r="F70" s="4">
        <v>3.53</v>
      </c>
      <c r="G70" s="4">
        <v>0.91900000000000004</v>
      </c>
      <c r="H70" s="3">
        <v>206</v>
      </c>
      <c r="I70" s="4">
        <v>3.15</v>
      </c>
      <c r="J70" s="4">
        <v>1.2809999999999999</v>
      </c>
      <c r="K70" s="3">
        <v>13</v>
      </c>
      <c r="O70" s="4">
        <v>3.4</v>
      </c>
      <c r="P70" s="4">
        <v>0.73699999999999999</v>
      </c>
      <c r="Q70" s="3">
        <v>15</v>
      </c>
      <c r="R70" s="4" t="s">
        <v>30</v>
      </c>
      <c r="S70" s="4" t="s">
        <v>30</v>
      </c>
      <c r="T70" s="3" t="s">
        <v>30</v>
      </c>
      <c r="U70" s="4">
        <v>3.38</v>
      </c>
      <c r="V70" s="4">
        <v>1.302</v>
      </c>
      <c r="W70" s="3">
        <v>8</v>
      </c>
      <c r="X70" s="4">
        <v>3</v>
      </c>
      <c r="Y70" s="4">
        <v>1.08</v>
      </c>
      <c r="Z70" s="3">
        <v>13</v>
      </c>
      <c r="AA70" s="4">
        <v>3.54</v>
      </c>
      <c r="AB70" s="4">
        <v>0.96699999999999997</v>
      </c>
      <c r="AC70" s="3">
        <v>13</v>
      </c>
      <c r="AD70" s="4">
        <v>3.23</v>
      </c>
      <c r="AE70" s="4">
        <v>1.02</v>
      </c>
      <c r="AF70" s="3">
        <v>22</v>
      </c>
      <c r="AG70" s="3">
        <v>3.5</v>
      </c>
      <c r="AH70" s="3">
        <v>1.0489999999999999</v>
      </c>
      <c r="AI70" s="3">
        <v>6</v>
      </c>
      <c r="AJ70" s="4">
        <v>3.41</v>
      </c>
      <c r="AK70" s="4">
        <v>1.1399999999999999</v>
      </c>
      <c r="AL70" s="14">
        <v>37</v>
      </c>
      <c r="AM70" s="3">
        <v>3.68</v>
      </c>
      <c r="AN70" s="3">
        <v>0.99</v>
      </c>
      <c r="AO70" s="3">
        <v>25</v>
      </c>
      <c r="AP70" s="3" t="s">
        <v>30</v>
      </c>
      <c r="AQ70" s="3" t="s">
        <v>30</v>
      </c>
      <c r="AR70" s="3" t="s">
        <v>30</v>
      </c>
      <c r="AS70" s="3">
        <v>2.82</v>
      </c>
      <c r="AT70" s="3">
        <v>1.33</v>
      </c>
      <c r="AU70" s="3">
        <v>11</v>
      </c>
      <c r="AV70" s="3">
        <v>3.82</v>
      </c>
      <c r="AW70" s="3">
        <v>0.75</v>
      </c>
      <c r="AX70" s="3">
        <v>11</v>
      </c>
      <c r="AY70" s="3">
        <v>3.55</v>
      </c>
      <c r="AZ70" s="3">
        <v>1.29</v>
      </c>
      <c r="BA70" s="3">
        <v>11</v>
      </c>
      <c r="BB70" s="3">
        <v>3.57</v>
      </c>
      <c r="BC70" s="3">
        <v>1.04</v>
      </c>
      <c r="BD70" s="3">
        <v>23</v>
      </c>
      <c r="BE70" s="3">
        <v>3.14</v>
      </c>
      <c r="BF70" s="3">
        <v>1.29</v>
      </c>
      <c r="BG70" s="3">
        <v>14</v>
      </c>
      <c r="BH70" s="3">
        <v>3.48</v>
      </c>
      <c r="BI70" s="3">
        <v>1.06</v>
      </c>
      <c r="BJ70" s="3">
        <v>31</v>
      </c>
      <c r="BK70" s="3">
        <v>3</v>
      </c>
      <c r="BL70" s="3">
        <v>1.55</v>
      </c>
      <c r="BM70" s="3">
        <v>6</v>
      </c>
      <c r="BO70" s="3">
        <f t="shared" ref="BO70:BO133" si="75">IF(I70="N&lt;5","N&lt;5",IF(L70="N&lt;5","N&lt;5",(I70-L70)/J70))</f>
        <v>2.459016393442623</v>
      </c>
      <c r="BP70" s="3" t="str">
        <f t="shared" si="2"/>
        <v>pre-ten</v>
      </c>
      <c r="BQ70" s="3">
        <f t="shared" si="3"/>
        <v>2.459016393442623</v>
      </c>
      <c r="BR70" s="3" t="str">
        <f t="shared" si="4"/>
        <v>large</v>
      </c>
      <c r="BS70" s="3" t="str">
        <f t="shared" si="5"/>
        <v>pre-ten
large</v>
      </c>
      <c r="BT70" s="3">
        <f t="shared" ref="BT70:BT133" si="76">IF(I70="N&lt;5","N&lt;5",IF(O70="N&lt;5","N&lt;5",(I70-O70)/J70))</f>
        <v>-0.19516003122560502</v>
      </c>
      <c r="BU70" s="3" t="str">
        <f t="shared" si="6"/>
        <v>tenured</v>
      </c>
      <c r="BV70" s="3">
        <f t="shared" si="7"/>
        <v>0.19516003122560502</v>
      </c>
      <c r="BW70" s="3" t="str">
        <f t="shared" si="8"/>
        <v>small</v>
      </c>
      <c r="BX70" s="3" t="str">
        <f t="shared" si="9"/>
        <v>tenured
small</v>
      </c>
      <c r="BY70" s="3">
        <f t="shared" si="10"/>
        <v>0.36000000000000004</v>
      </c>
      <c r="BZ70" s="3" t="str">
        <f t="shared" si="11"/>
        <v>assoc</v>
      </c>
      <c r="CA70" s="3">
        <f t="shared" si="12"/>
        <v>0.36000000000000004</v>
      </c>
      <c r="CB70" s="3" t="str">
        <f t="shared" si="13"/>
        <v>moderate</v>
      </c>
      <c r="CC70" s="3" t="str">
        <f t="shared" si="14"/>
        <v>assoc
moderate</v>
      </c>
      <c r="CD70" s="3">
        <f t="shared" si="15"/>
        <v>-0.5</v>
      </c>
      <c r="CE70" s="3" t="str">
        <f t="shared" si="16"/>
        <v>men</v>
      </c>
      <c r="CF70" s="3">
        <f t="shared" si="17"/>
        <v>0.5</v>
      </c>
      <c r="CG70" s="3" t="str">
        <f t="shared" si="18"/>
        <v/>
      </c>
      <c r="CH70" s="3" t="str">
        <f t="shared" si="19"/>
        <v xml:space="preserve">men
</v>
      </c>
      <c r="CI70" s="3">
        <f t="shared" si="20"/>
        <v>-0.26470588235294118</v>
      </c>
      <c r="CJ70" s="3" t="str">
        <f t="shared" si="21"/>
        <v>white</v>
      </c>
      <c r="CK70" s="3">
        <f t="shared" si="22"/>
        <v>0.26470588235294118</v>
      </c>
      <c r="CL70" s="3" t="str">
        <f t="shared" si="23"/>
        <v>small</v>
      </c>
      <c r="CM70" s="3" t="str">
        <f t="shared" si="24"/>
        <v>white
small</v>
      </c>
      <c r="CN70" s="3">
        <f t="shared" si="25"/>
        <v>0.10526315789473695</v>
      </c>
      <c r="CO70" s="3" t="str">
        <f t="shared" si="26"/>
        <v>+</v>
      </c>
      <c r="CP70" s="3">
        <f t="shared" si="27"/>
        <v>0.10526315789473695</v>
      </c>
      <c r="CQ70" s="3" t="str">
        <f t="shared" si="28"/>
        <v>small</v>
      </c>
      <c r="CR70" s="3" t="str">
        <f t="shared" si="29"/>
        <v>+
small</v>
      </c>
      <c r="CS70" s="3">
        <f t="shared" si="30"/>
        <v>0.53535353535353558</v>
      </c>
      <c r="CT70" s="3" t="str">
        <f t="shared" si="31"/>
        <v>+</v>
      </c>
      <c r="CU70" s="3">
        <f t="shared" si="32"/>
        <v>0.53535353535353558</v>
      </c>
      <c r="CV70" s="3" t="str">
        <f t="shared" si="33"/>
        <v>large</v>
      </c>
      <c r="CW70" s="3" t="str">
        <f t="shared" si="34"/>
        <v>+
large</v>
      </c>
      <c r="CX70" s="3" t="str">
        <f t="shared" si="35"/>
        <v>N&lt;5</v>
      </c>
      <c r="CY70" s="3" t="str">
        <f t="shared" si="36"/>
        <v>N&lt;5</v>
      </c>
      <c r="CZ70" s="3" t="str">
        <f t="shared" si="37"/>
        <v>N&lt;5</v>
      </c>
      <c r="DA70" s="3" t="str">
        <f t="shared" si="38"/>
        <v>N&lt;5</v>
      </c>
      <c r="DB70" s="3" t="str">
        <f t="shared" si="39"/>
        <v>N&lt;5
N&lt;5</v>
      </c>
      <c r="DC70" s="3">
        <f t="shared" si="40"/>
        <v>-0.43609022556390981</v>
      </c>
      <c r="DD70" s="3" t="str">
        <f t="shared" si="41"/>
        <v>-</v>
      </c>
      <c r="DE70" s="3">
        <f t="shared" si="42"/>
        <v>0.43609022556390981</v>
      </c>
      <c r="DF70" s="3" t="str">
        <f t="shared" si="43"/>
        <v>moderate</v>
      </c>
      <c r="DG70" s="3" t="str">
        <f t="shared" si="44"/>
        <v>-
moderate</v>
      </c>
      <c r="DH70" s="3" t="str">
        <f t="shared" si="45"/>
        <v>N&lt;5</v>
      </c>
      <c r="DI70" s="3" t="str">
        <f t="shared" si="46"/>
        <v>N&lt;5</v>
      </c>
      <c r="DJ70" s="3" t="str">
        <f t="shared" si="47"/>
        <v>N&lt;5</v>
      </c>
      <c r="DK70" s="3" t="str">
        <f t="shared" si="48"/>
        <v>N&lt;5</v>
      </c>
      <c r="DL70" s="3" t="str">
        <f t="shared" si="49"/>
        <v>N&lt;5
N&lt;5</v>
      </c>
      <c r="DM70" s="3">
        <f t="shared" si="50"/>
        <v>0.13178294573643404</v>
      </c>
      <c r="DN70" s="3" t="str">
        <f t="shared" si="51"/>
        <v>+</v>
      </c>
      <c r="DO70" s="3">
        <f t="shared" si="52"/>
        <v>0.13178294573643404</v>
      </c>
      <c r="DP70" s="3" t="str">
        <f t="shared" si="53"/>
        <v>small</v>
      </c>
      <c r="DQ70" s="3" t="str">
        <f t="shared" si="54"/>
        <v>+
small</v>
      </c>
      <c r="DR70" s="3">
        <f t="shared" si="55"/>
        <v>0.54807692307692291</v>
      </c>
      <c r="DS70" s="3" t="str">
        <f t="shared" si="56"/>
        <v>+</v>
      </c>
      <c r="DT70" s="3">
        <f t="shared" si="57"/>
        <v>0.54807692307692291</v>
      </c>
      <c r="DU70" s="3" t="str">
        <f t="shared" si="58"/>
        <v>large</v>
      </c>
      <c r="DV70" s="3" t="str">
        <f t="shared" si="59"/>
        <v>+
large</v>
      </c>
      <c r="DW70" s="3">
        <f t="shared" si="60"/>
        <v>-0.3100775193798449</v>
      </c>
      <c r="DX70" s="3" t="str">
        <f t="shared" si="61"/>
        <v>-</v>
      </c>
      <c r="DY70" s="3">
        <f t="shared" si="62"/>
        <v>0.3100775193798449</v>
      </c>
      <c r="DZ70" s="3" t="str">
        <f t="shared" si="63"/>
        <v>moderate</v>
      </c>
      <c r="EA70" s="3" t="str">
        <f t="shared" si="64"/>
        <v>-
moderate</v>
      </c>
      <c r="EB70" s="3">
        <f t="shared" si="65"/>
        <v>0.23584905660377356</v>
      </c>
      <c r="EC70" s="3" t="str">
        <f t="shared" si="66"/>
        <v>+</v>
      </c>
      <c r="ED70" s="3">
        <f t="shared" si="67"/>
        <v>0.23584905660377356</v>
      </c>
      <c r="EE70" s="3" t="str">
        <f t="shared" si="68"/>
        <v>small</v>
      </c>
      <c r="EF70" s="3" t="str">
        <f t="shared" si="69"/>
        <v>+
small</v>
      </c>
      <c r="EG70" s="3">
        <f t="shared" si="70"/>
        <v>-0.32258064516129031</v>
      </c>
      <c r="EH70" s="3" t="str">
        <f t="shared" si="71"/>
        <v>-</v>
      </c>
      <c r="EI70" s="3">
        <f t="shared" si="72"/>
        <v>0.32258064516129031</v>
      </c>
      <c r="EJ70" s="3" t="str">
        <f t="shared" si="73"/>
        <v>moderate</v>
      </c>
      <c r="EK70" s="3" t="str">
        <f t="shared" si="74"/>
        <v>-
moderate</v>
      </c>
    </row>
    <row r="71" spans="1:141" x14ac:dyDescent="0.35">
      <c r="A71" s="13" t="s">
        <v>152</v>
      </c>
      <c r="B71" s="21" t="s">
        <v>153</v>
      </c>
      <c r="C71" s="4">
        <v>2.2400000000000002</v>
      </c>
      <c r="D71" s="4">
        <v>0.98099999999999998</v>
      </c>
      <c r="E71" s="3">
        <v>50</v>
      </c>
      <c r="F71" s="4">
        <v>2.7</v>
      </c>
      <c r="G71" s="4">
        <v>1.1990000000000001</v>
      </c>
      <c r="H71" s="3">
        <v>384</v>
      </c>
      <c r="I71" s="4">
        <v>2.0499999999999998</v>
      </c>
      <c r="J71" s="4">
        <v>0.88700000000000001</v>
      </c>
      <c r="K71" s="3">
        <v>20</v>
      </c>
      <c r="L71" s="4" t="s">
        <v>30</v>
      </c>
      <c r="M71" s="4" t="s">
        <v>30</v>
      </c>
      <c r="N71" s="3" t="s">
        <v>30</v>
      </c>
      <c r="O71" s="4">
        <v>2.38</v>
      </c>
      <c r="P71" s="4">
        <v>1.0609999999999999</v>
      </c>
      <c r="Q71" s="3">
        <v>26</v>
      </c>
      <c r="R71" s="4">
        <v>1.8</v>
      </c>
      <c r="S71" s="4">
        <v>1.095</v>
      </c>
      <c r="T71" s="3">
        <v>5</v>
      </c>
      <c r="U71" s="4">
        <v>2</v>
      </c>
      <c r="V71" s="4">
        <v>0.81599999999999995</v>
      </c>
      <c r="W71" s="3">
        <v>13</v>
      </c>
      <c r="X71" s="4">
        <v>1.8</v>
      </c>
      <c r="Y71" s="4">
        <v>0.76800000000000002</v>
      </c>
      <c r="Z71" s="3">
        <v>20</v>
      </c>
      <c r="AA71" s="4">
        <v>2.46</v>
      </c>
      <c r="AB71" s="4">
        <v>0.999</v>
      </c>
      <c r="AC71" s="3">
        <v>28</v>
      </c>
      <c r="AD71" s="4">
        <v>2.2200000000000002</v>
      </c>
      <c r="AE71" s="4">
        <v>1</v>
      </c>
      <c r="AF71" s="3">
        <v>40</v>
      </c>
      <c r="AG71" s="4">
        <v>2.2999999999999998</v>
      </c>
      <c r="AH71" s="4">
        <v>0.94899999999999995</v>
      </c>
      <c r="AI71" s="3">
        <v>10</v>
      </c>
      <c r="AJ71" s="3">
        <v>2.85</v>
      </c>
      <c r="AK71" s="3">
        <v>1.1200000000000001</v>
      </c>
      <c r="AL71" s="3">
        <v>65</v>
      </c>
      <c r="AM71" s="3">
        <v>2.91</v>
      </c>
      <c r="AN71" s="3">
        <v>1.26</v>
      </c>
      <c r="AO71" s="3">
        <v>33</v>
      </c>
      <c r="AP71" s="3">
        <v>3</v>
      </c>
      <c r="AQ71" s="3">
        <v>1</v>
      </c>
      <c r="AR71" s="3">
        <v>5</v>
      </c>
      <c r="AS71" s="3">
        <v>2.74</v>
      </c>
      <c r="AT71" s="3">
        <v>0.98</v>
      </c>
      <c r="AU71" s="3">
        <v>27</v>
      </c>
      <c r="AV71" s="3">
        <v>3.36</v>
      </c>
      <c r="AW71" s="3">
        <v>1.28</v>
      </c>
      <c r="AX71" s="3">
        <v>14</v>
      </c>
      <c r="AY71" s="3">
        <v>2.6</v>
      </c>
      <c r="AZ71" s="3">
        <v>1.24</v>
      </c>
      <c r="BA71" s="3">
        <v>15</v>
      </c>
      <c r="BB71" s="3">
        <v>2.94</v>
      </c>
      <c r="BC71" s="3">
        <v>1.32</v>
      </c>
      <c r="BD71" s="3">
        <v>32</v>
      </c>
      <c r="BE71" s="3">
        <v>2.76</v>
      </c>
      <c r="BF71" s="3">
        <v>0.9</v>
      </c>
      <c r="BG71" s="3">
        <v>33</v>
      </c>
      <c r="BH71" s="3">
        <v>2.88</v>
      </c>
      <c r="BI71" s="3">
        <v>1.17</v>
      </c>
      <c r="BJ71" s="3">
        <v>50</v>
      </c>
      <c r="BK71" s="3">
        <v>2.73</v>
      </c>
      <c r="BL71" s="3">
        <v>0.96</v>
      </c>
      <c r="BM71" s="3">
        <v>15</v>
      </c>
      <c r="BO71" s="3" t="str">
        <f t="shared" si="75"/>
        <v>N&lt;5</v>
      </c>
      <c r="BP71" s="3" t="str">
        <f t="shared" ref="BP71:BP134" si="77">IF(BO71="N&lt;5","N&lt;5",IF(BO71&lt;-0.1,"tenured",IF(BO71&gt;0.1,"pre-ten","")))</f>
        <v>N&lt;5</v>
      </c>
      <c r="BQ71" s="3" t="str">
        <f t="shared" ref="BQ71:BQ134" si="78">IF(BP71="N&lt;5","N&lt;5",(ABS(BO71)))</f>
        <v>N&lt;5</v>
      </c>
      <c r="BR71" s="3" t="str">
        <f t="shared" ref="BR71:BR134" si="79">IF(BQ71="N&lt;5","N&lt;5",IF(AND(BQ71&gt;0.1,BQ71&lt;0.3),"small",IF(AND(BQ71&gt;0.3,BQ71&lt;0.5),"moderate",IF(BQ71&gt;0.5,"large",""))))</f>
        <v>N&lt;5</v>
      </c>
      <c r="BS71" s="3" t="str">
        <f t="shared" ref="BS71:BS134" si="80">IFERROR(BP71&amp;CHAR(10)&amp;CHAR(10)&amp;BR71,"")</f>
        <v>N&lt;5
N&lt;5</v>
      </c>
      <c r="BT71" s="3">
        <f t="shared" si="76"/>
        <v>-0.37204058624577235</v>
      </c>
      <c r="BU71" s="3" t="str">
        <f t="shared" ref="BU71:BU134" si="81">IF(BT71="N&lt;5","N&lt;5",IF(BT71&lt;-0.1,"tenured",IF(BT71&gt;0.1,"ntt","")))</f>
        <v>tenured</v>
      </c>
      <c r="BV71" s="3">
        <f t="shared" ref="BV71:BV134" si="82">IF(BU71="N&lt;5","N&lt;5",(ABS(BT71)))</f>
        <v>0.37204058624577235</v>
      </c>
      <c r="BW71" s="3" t="str">
        <f t="shared" ref="BW71:BW134" si="83">IF(BV71="N&lt;5","N&lt;5",IF(AND(BV71&gt;0.1,BV71&lt;0.3),"small",IF(AND(BV71&gt;0.3,BV71&lt;0.5),"moderate",IF(BV71&gt;0.5,"large",""))))</f>
        <v>moderate</v>
      </c>
      <c r="BX71" s="3" t="str">
        <f t="shared" ref="BX71:BX134" si="84">IFERROR(BU71&amp;CHAR(10)&amp;CHAR(10)&amp;BW71,"")</f>
        <v>tenured
moderate</v>
      </c>
      <c r="BY71" s="3">
        <f t="shared" ref="BY71:BY134" si="85">IF(AV71="N&lt;5","N&lt;5",IF(AY71="N&lt;5","N&lt;5",(AV71-AY71)/AW71))</f>
        <v>0.59374999999999978</v>
      </c>
      <c r="BZ71" s="3" t="str">
        <f t="shared" ref="BZ71:BZ134" si="86">IF(BY71="N&lt;5","N&lt;5",IF(BY71&lt;-0.1,"full",IF(BY71&gt;0.1,"assoc","")))</f>
        <v>assoc</v>
      </c>
      <c r="CA71" s="3">
        <f t="shared" ref="CA71:CA134" si="87">IF(BZ71="N&lt;5","N&lt;5",(ABS(BY71)))</f>
        <v>0.59374999999999978</v>
      </c>
      <c r="CB71" s="3" t="str">
        <f t="shared" ref="CB71:CB134" si="88">IF(CA71="N&lt;5","N&lt;5",IF(AND(CA71&gt;0.1,CA71&lt;0.3),"small",IF(AND(CA71&gt;0.3,CA71&lt;0.5),"moderate",IF(CA71&gt;0.5,"large",""))))</f>
        <v>large</v>
      </c>
      <c r="CC71" s="3" t="str">
        <f t="shared" ref="CC71:CC134" si="89">IFERROR(BZ71&amp;CHAR(10)&amp;CHAR(10)&amp;CB71,"")</f>
        <v>assoc
large</v>
      </c>
      <c r="CD71" s="3">
        <f t="shared" ref="CD71:CD134" si="90">IF(X71="N&lt;5","N&lt;5",IF(AA71="N&lt;5","N&lt;5",(X71-AA71)/Y71))</f>
        <v>-0.85937499999999989</v>
      </c>
      <c r="CE71" s="3" t="str">
        <f t="shared" ref="CE71:CE134" si="91">IF(CD71="N&lt;5","N&lt;5",IF(CD71&lt;-0.1,"men",IF(CD71&gt;0.1,"women","")))</f>
        <v>men</v>
      </c>
      <c r="CF71" s="3">
        <f t="shared" ref="CF71:CF134" si="92">IF(CE71="N&lt;5","N&lt;5",(ABS(CD71)))</f>
        <v>0.85937499999999989</v>
      </c>
      <c r="CG71" s="3" t="str">
        <f t="shared" ref="CG71:CG134" si="93">IF(CF71="N&lt;5","N&lt;5",IF(AND(CF71&gt;0.1,CF71&lt;0.3),"small",IF(AND(CF71&gt;0.3,CF71&lt;0.5),"moderate",IF(CF71&gt;0.5,"large",""))))</f>
        <v>large</v>
      </c>
      <c r="CH71" s="3" t="str">
        <f t="shared" ref="CH71:CH134" si="94">IFERROR(CE71&amp;CHAR(10)&amp;CHAR(10)&amp;CG71,"")</f>
        <v>men
large</v>
      </c>
      <c r="CI71" s="3">
        <f t="shared" ref="CI71:CI134" si="95">IF(AD71="N&lt;5","N&lt;5",IF(AG71="N&lt;5","N&lt;5",(AD71-AG71)/AE71))</f>
        <v>-7.9999999999999627E-2</v>
      </c>
      <c r="CJ71" s="3" t="str">
        <f t="shared" ref="CJ71:CJ134" si="96">IF(CI71="N&lt;5","N&lt;5",IF(CI71&lt;-0.1,"white",IF(CI71&gt;0.1,"foc","")))</f>
        <v/>
      </c>
      <c r="CK71" s="3">
        <f t="shared" ref="CK71:CK134" si="97">IF(CJ71="N&lt;5","N&lt;5",(ABS(CI71)))</f>
        <v>7.9999999999999627E-2</v>
      </c>
      <c r="CL71" s="3" t="str">
        <f t="shared" ref="CL71:CL134" si="98">IF(CK71="N&lt;5","N&lt;5",IF(AND(CK71&gt;0.1,CK71&lt;0.3),"small",IF(AND(CK71&gt;0.3,CK71&lt;0.5),"moderate",IF(CK71&gt;0.5,"large",""))))</f>
        <v/>
      </c>
      <c r="CM71" s="3" t="str">
        <f t="shared" ref="CM71:CM134" si="99">IFERROR(CJ71&amp;CHAR(10)&amp;CHAR(10)&amp;CL71,"")</f>
        <v xml:space="preserve">
</v>
      </c>
      <c r="CN71" s="3">
        <f t="shared" ref="CN71:CN134" si="100">IF(AJ71="N&lt;5","N&lt;5",IF(C71="N&lt;5","N&lt;5",(AJ71-C71)/AK71))</f>
        <v>0.54464285714285698</v>
      </c>
      <c r="CO71" s="3" t="str">
        <f t="shared" ref="CO71:CO134" si="101">IF(CN71="N&lt;5","N&lt;5",IF(CN71&lt;-0.1,"-",IF(CN71&gt;0.1,"+","")))</f>
        <v>+</v>
      </c>
      <c r="CP71" s="3">
        <f t="shared" ref="CP71:CP134" si="102">IF(CO71="N&lt;5","N&lt;5",(ABS(CN71)))</f>
        <v>0.54464285714285698</v>
      </c>
      <c r="CQ71" s="3" t="str">
        <f t="shared" ref="CQ71:CQ134" si="103">IF(CP71="N&lt;5","N&lt;5",IF(AND(CP71&gt;0.1,CP71&lt;0.3),"small",IF(AND(CP71&gt;0.3,CP71&lt;0.5),"moderate",IF(CP71&gt;0.5,"large",""))))</f>
        <v>large</v>
      </c>
      <c r="CR71" s="3" t="str">
        <f t="shared" ref="CR71:CR134" si="104">IFERROR(CO71&amp;CHAR(10)&amp;CHAR(10)&amp;CQ71,"")</f>
        <v>+
large</v>
      </c>
      <c r="CS71" s="3">
        <f t="shared" ref="CS71:CS134" si="105">IF(AM71="N&lt;5","N&lt;5",IF(I71="N&lt;5","N&lt;5",(AM71-I71)/AN71))</f>
        <v>0.68253968253968278</v>
      </c>
      <c r="CT71" s="3" t="str">
        <f t="shared" ref="CT71:CT134" si="106">IF(CS71="N&lt;5","N&lt;5",IF(CS71&lt;-0.1,"-",IF(CS71&gt;0.1,"+","")))</f>
        <v>+</v>
      </c>
      <c r="CU71" s="3">
        <f t="shared" ref="CU71:CU134" si="107">IF(CT71="N&lt;5","N&lt;5",(ABS(CS71)))</f>
        <v>0.68253968253968278</v>
      </c>
      <c r="CV71" s="3" t="str">
        <f t="shared" ref="CV71:CV134" si="108">IF(CU71="N&lt;5","N&lt;5",IF(AND(CU71&gt;0.1,CU71&lt;0.3),"small",IF(AND(CU71&gt;0.3,CU71&lt;0.5),"moderate",IF(CU71&gt;0.5,"large",""))))</f>
        <v>large</v>
      </c>
      <c r="CW71" s="3" t="str">
        <f t="shared" ref="CW71:CW134" si="109">IFERROR(CT71&amp;CHAR(10)&amp;CHAR(10)&amp;CV71,"")</f>
        <v>+
large</v>
      </c>
      <c r="CX71" s="3" t="str">
        <f t="shared" ref="CX71:CX134" si="110">IF(AP71="N&lt;5","N&lt;5",IF(L71="N&lt;5","N&lt;5",(AP71-L71)/AQ71))</f>
        <v>N&lt;5</v>
      </c>
      <c r="CY71" s="3" t="str">
        <f t="shared" ref="CY71:CY134" si="111">IF(CX71="N&lt;5","N&lt;5",IF(CX71&lt;-0.1,"-",IF(CX71&gt;0.1,"+","")))</f>
        <v>N&lt;5</v>
      </c>
      <c r="CZ71" s="3" t="str">
        <f t="shared" ref="CZ71:CZ134" si="112">IF(CY71="N&lt;5","N&lt;5",(ABS(CX71)))</f>
        <v>N&lt;5</v>
      </c>
      <c r="DA71" s="3" t="str">
        <f t="shared" ref="DA71:DA134" si="113">IF(CZ71="N&lt;5","N&lt;5",IF(AND(CZ71&gt;0.1,CZ71&lt;0.3),"small",IF(AND(CZ71&gt;0.3,CZ71&lt;0.5),"moderate",IF(CZ71&gt;0.5,"large",""))))</f>
        <v>N&lt;5</v>
      </c>
      <c r="DB71" s="3" t="str">
        <f t="shared" ref="DB71:DB134" si="114">IFERROR(CY71&amp;CHAR(10)&amp;CHAR(10)&amp;DA71,"")</f>
        <v>N&lt;5
N&lt;5</v>
      </c>
      <c r="DC71" s="3">
        <f t="shared" ref="DC71:DC134" si="115">IF(AS71="N&lt;5","N&lt;5",IF(O71="N&lt;5","N&lt;5",(AS71-O71)/AT71))</f>
        <v>0.36734693877551056</v>
      </c>
      <c r="DD71" s="3" t="str">
        <f t="shared" ref="DD71:DD134" si="116">IF(DC71="N&lt;5","N&lt;5",IF(DC71&lt;-0.1,"-",IF(DC71&gt;0.1,"+","")))</f>
        <v>+</v>
      </c>
      <c r="DE71" s="3">
        <f t="shared" ref="DE71:DE134" si="117">IF(DD71="N&lt;5","N&lt;5",(ABS(DC71)))</f>
        <v>0.36734693877551056</v>
      </c>
      <c r="DF71" s="3" t="str">
        <f t="shared" ref="DF71:DF134" si="118">IF(DE71="N&lt;5","N&lt;5",IF(AND(DE71&gt;0.1,DE71&lt;0.3),"small",IF(AND(DE71&gt;0.3,DE71&lt;0.5),"moderate",IF(DE71&gt;0.5,"large",""))))</f>
        <v>moderate</v>
      </c>
      <c r="DG71" s="3" t="str">
        <f t="shared" ref="DG71:DG134" si="119">IFERROR(DD71&amp;CHAR(10)&amp;CHAR(10)&amp;DF71,"")</f>
        <v>+
moderate</v>
      </c>
      <c r="DH71" s="3">
        <f t="shared" ref="DH71:DH134" si="120">IF(AV71="N&lt;5","N&lt;5",IF(R71="N&lt;5","N&lt;5",(AV71-R71)/AW71))</f>
        <v>1.2187499999999998</v>
      </c>
      <c r="DI71" s="3" t="str">
        <f t="shared" ref="DI71:DI134" si="121">IF(DH71="N&lt;5","N&lt;5",IF(DH71&lt;-0.1,"-",IF(DH71&gt;0.1,"+","")))</f>
        <v>+</v>
      </c>
      <c r="DJ71" s="3">
        <f t="shared" ref="DJ71:DJ134" si="122">IF(DI71="N&lt;5","N&lt;5",(ABS(DH71)))</f>
        <v>1.2187499999999998</v>
      </c>
      <c r="DK71" s="3" t="str">
        <f t="shared" ref="DK71:DK134" si="123">IF(DJ71="N&lt;5","N&lt;5",IF(AND(DJ71&gt;0.1,DJ71&lt;0.3),"small",IF(AND(DJ71&gt;0.3,DJ71&lt;0.5),"moderate",IF(DJ71&gt;0.5,"large",""))))</f>
        <v>large</v>
      </c>
      <c r="DL71" s="3" t="str">
        <f t="shared" ref="DL71:DL134" si="124">IFERROR(DI71&amp;CHAR(10)&amp;CHAR(10)&amp;DK71,"")</f>
        <v>+
large</v>
      </c>
      <c r="DM71" s="3">
        <f t="shared" ref="DM71:DM134" si="125">IF(AY71="N&lt;5","N&lt;5",IF(U71="N&lt;5","N&lt;5",(AY71-U71)/AZ71))</f>
        <v>0.48387096774193555</v>
      </c>
      <c r="DN71" s="3" t="str">
        <f t="shared" ref="DN71:DN134" si="126">IF(DM71="N&lt;5","N&lt;5",IF(DM71&lt;-0.1,"-",IF(DM71&gt;0.1,"+","")))</f>
        <v>+</v>
      </c>
      <c r="DO71" s="3">
        <f t="shared" ref="DO71:DO134" si="127">IF(DN71="N&lt;5","N&lt;5",(ABS(DM71)))</f>
        <v>0.48387096774193555</v>
      </c>
      <c r="DP71" s="3" t="str">
        <f t="shared" ref="DP71:DP134" si="128">IF(DO71="N&lt;5","N&lt;5",IF(AND(DO71&gt;0.1,DO71&lt;0.3),"small",IF(AND(DO71&gt;0.3,DO71&lt;0.5),"moderate",IF(DO71&gt;0.5,"large",""))))</f>
        <v>moderate</v>
      </c>
      <c r="DQ71" s="3" t="str">
        <f t="shared" ref="DQ71:DQ134" si="129">IFERROR(DN71&amp;CHAR(10)&amp;CHAR(10)&amp;DP71,"")</f>
        <v>+
moderate</v>
      </c>
      <c r="DR71" s="3">
        <f t="shared" ref="DR71:DR134" si="130">IF(BB71="N&lt;5","N&lt;5",IF(X71="N&lt;5","N&lt;5",(BB71-X71)/BC71))</f>
        <v>0.86363636363636354</v>
      </c>
      <c r="DS71" s="3" t="str">
        <f t="shared" ref="DS71:DS134" si="131">IF(DR71="N&lt;5","N&lt;5",IF(DR71&lt;-0.1,"-",IF(DR71&gt;0.1,"+","")))</f>
        <v>+</v>
      </c>
      <c r="DT71" s="3">
        <f t="shared" ref="DT71:DT134" si="132">IF(DS71="N&lt;5","N&lt;5",(ABS(DR71)))</f>
        <v>0.86363636363636354</v>
      </c>
      <c r="DU71" s="3" t="str">
        <f t="shared" ref="DU71:DU134" si="133">IF(DT71="N&lt;5","N&lt;5",IF(AND(DT71&gt;0.1,DT71&lt;0.3),"small",IF(AND(DT71&gt;0.3,DT71&lt;0.5),"moderate",IF(DT71&gt;0.5,"large",""))))</f>
        <v>large</v>
      </c>
      <c r="DV71" s="3" t="str">
        <f t="shared" ref="DV71:DV134" si="134">IFERROR(DS71&amp;CHAR(10)&amp;CHAR(10)&amp;DU71,"")</f>
        <v>+
large</v>
      </c>
      <c r="DW71" s="3">
        <f t="shared" ref="DW71:DW134" si="135">IF(BE71="N&lt;5","N&lt;5",IF(AA71="N&lt;5","N&lt;5",(BE71-AA71)/BF71))</f>
        <v>0.33333333333333315</v>
      </c>
      <c r="DX71" s="3" t="str">
        <f t="shared" ref="DX71:DX134" si="136">IF(DW71="N&lt;5","N&lt;5",IF(DW71&lt;-0.1,"-",IF(DW71&gt;0.1,"+","")))</f>
        <v>+</v>
      </c>
      <c r="DY71" s="3">
        <f t="shared" ref="DY71:DY134" si="137">IF(DX71="N&lt;5","N&lt;5",(ABS(DW71)))</f>
        <v>0.33333333333333315</v>
      </c>
      <c r="DZ71" s="3" t="str">
        <f t="shared" ref="DZ71:DZ134" si="138">IF(DY71="N&lt;5","N&lt;5",IF(AND(DY71&gt;0.1,DY71&lt;0.3),"small",IF(AND(DY71&gt;0.3,DY71&lt;0.5),"moderate",IF(DY71&gt;0.5,"large",""))))</f>
        <v>moderate</v>
      </c>
      <c r="EA71" s="3" t="str">
        <f t="shared" ref="EA71:EA134" si="139">IFERROR(DX71&amp;CHAR(10)&amp;CHAR(10)&amp;DZ71,"")</f>
        <v>+
moderate</v>
      </c>
      <c r="EB71" s="3">
        <f t="shared" ref="EB71:EB134" si="140">IF(BH71="N&lt;5","N&lt;5",IF(AD71="N&lt;5","N&lt;5",(BH71-AD71)/BI71))</f>
        <v>0.56410256410256387</v>
      </c>
      <c r="EC71" s="3" t="str">
        <f t="shared" ref="EC71:EC134" si="141">IF(EB71="N&lt;5","N&lt;5",IF(EB71&lt;-0.1,"-",IF(EB71&gt;0.1,"+","")))</f>
        <v>+</v>
      </c>
      <c r="ED71" s="3">
        <f t="shared" ref="ED71:ED134" si="142">IF(EC71="N&lt;5","N&lt;5",(ABS(EB71)))</f>
        <v>0.56410256410256387</v>
      </c>
      <c r="EE71" s="3" t="str">
        <f t="shared" ref="EE71:EE134" si="143">IF(ED71="N&lt;5","N&lt;5",IF(AND(ED71&gt;0.1,ED71&lt;0.3),"small",IF(AND(ED71&gt;0.3,ED71&lt;0.5),"moderate",IF(ED71&gt;0.5,"large",""))))</f>
        <v>large</v>
      </c>
      <c r="EF71" s="3" t="str">
        <f t="shared" ref="EF71:EF134" si="144">IFERROR(EC71&amp;CHAR(10)&amp;CHAR(10)&amp;EE71,"")</f>
        <v>+
large</v>
      </c>
      <c r="EG71" s="3">
        <f t="shared" ref="EG71:EG134" si="145">IF(BK71="N&lt;5","N&lt;5",IF(AG71="N&lt;5","N&lt;5",(BK71-AG71)/BL71))</f>
        <v>0.44791666666666685</v>
      </c>
      <c r="EH71" s="3" t="str">
        <f t="shared" ref="EH71:EH134" si="146">IF(EG71="N&lt;5","N&lt;5",IF(EG71&lt;-0.1,"-",IF(EG71&gt;0.1,"+","")))</f>
        <v>+</v>
      </c>
      <c r="EI71" s="3">
        <f t="shared" ref="EI71:EI134" si="147">IF(EH71="N&lt;5","N&lt;5",(ABS(EG71)))</f>
        <v>0.44791666666666685</v>
      </c>
      <c r="EJ71" s="3" t="str">
        <f t="shared" ref="EJ71:EJ134" si="148">IF(EI71="N&lt;5","N&lt;5",IF(AND(EI71&gt;0.1,EI71&lt;0.3),"small",IF(AND(EI71&gt;0.3,EI71&lt;0.5),"moderate",IF(EI71&gt;0.5,"large",""))))</f>
        <v>moderate</v>
      </c>
      <c r="EK71" s="3" t="str">
        <f t="shared" ref="EK71:EK134" si="149">IFERROR(EH71&amp;CHAR(10)&amp;CHAR(10)&amp;EJ71,"")</f>
        <v>+
moderate</v>
      </c>
    </row>
    <row r="72" spans="1:141" x14ac:dyDescent="0.35">
      <c r="A72" s="15"/>
      <c r="B72" s="16" t="s">
        <v>154</v>
      </c>
      <c r="C72" s="10">
        <v>2.6278000000000001</v>
      </c>
      <c r="D72" s="10">
        <v>0.88100999999999996</v>
      </c>
      <c r="E72" s="11">
        <v>45</v>
      </c>
      <c r="F72" s="10">
        <v>2.5295999999999998</v>
      </c>
      <c r="G72" s="10">
        <v>0.99417999999999995</v>
      </c>
      <c r="H72" s="11">
        <v>353</v>
      </c>
      <c r="I72" s="10">
        <v>2.5232999999999999</v>
      </c>
      <c r="J72" s="10">
        <v>0.78913</v>
      </c>
      <c r="K72" s="11">
        <v>20</v>
      </c>
      <c r="L72" s="10" t="s">
        <v>30</v>
      </c>
      <c r="M72" s="10" t="s">
        <v>30</v>
      </c>
      <c r="N72" s="11" t="s">
        <v>30</v>
      </c>
      <c r="O72" s="10">
        <v>2.7561</v>
      </c>
      <c r="P72" s="10">
        <v>0.99136000000000002</v>
      </c>
      <c r="Q72" s="11">
        <v>22</v>
      </c>
      <c r="R72" s="10">
        <v>2.08</v>
      </c>
      <c r="S72" s="10">
        <v>1.10995</v>
      </c>
      <c r="T72" s="11">
        <v>5</v>
      </c>
      <c r="U72" s="10">
        <v>2.6589999999999998</v>
      </c>
      <c r="V72" s="10">
        <v>0.67418</v>
      </c>
      <c r="W72" s="11">
        <v>13</v>
      </c>
      <c r="X72" s="10">
        <v>2.4453999999999998</v>
      </c>
      <c r="Y72" s="10">
        <v>0.77768999999999999</v>
      </c>
      <c r="Z72" s="11">
        <v>18</v>
      </c>
      <c r="AA72" s="10">
        <v>2.7292999999999998</v>
      </c>
      <c r="AB72" s="10">
        <v>0.96643999999999997</v>
      </c>
      <c r="AC72" s="11">
        <v>25</v>
      </c>
      <c r="AD72" s="10">
        <v>2.6414</v>
      </c>
      <c r="AE72" s="10">
        <v>0.91749999999999998</v>
      </c>
      <c r="AF72" s="11">
        <v>35</v>
      </c>
      <c r="AG72" s="10">
        <v>2.58</v>
      </c>
      <c r="AH72" s="10">
        <v>0.78181</v>
      </c>
      <c r="AI72" s="11">
        <v>10</v>
      </c>
      <c r="AJ72" s="11">
        <v>2.48</v>
      </c>
      <c r="AK72" s="11">
        <v>0.94</v>
      </c>
      <c r="AL72" s="11">
        <v>53</v>
      </c>
      <c r="AM72" s="11">
        <v>2.4900000000000002</v>
      </c>
      <c r="AN72" s="11">
        <v>1.07</v>
      </c>
      <c r="AO72" s="11">
        <v>29</v>
      </c>
      <c r="AP72" s="11">
        <v>2.93</v>
      </c>
      <c r="AQ72" s="11">
        <v>0.8</v>
      </c>
      <c r="AR72" s="11">
        <v>5</v>
      </c>
      <c r="AS72" s="11">
        <v>2.34</v>
      </c>
      <c r="AT72" s="11">
        <v>0.74</v>
      </c>
      <c r="AU72" s="11">
        <v>19</v>
      </c>
      <c r="AV72" s="11">
        <v>2.4300000000000002</v>
      </c>
      <c r="AW72" s="11">
        <v>1.17</v>
      </c>
      <c r="AX72" s="11">
        <v>13</v>
      </c>
      <c r="AY72" s="11">
        <v>2.52</v>
      </c>
      <c r="AZ72" s="11">
        <v>0.95</v>
      </c>
      <c r="BA72" s="11">
        <v>13</v>
      </c>
      <c r="BB72" s="11">
        <v>2.5499999999999998</v>
      </c>
      <c r="BC72" s="11">
        <v>1.03</v>
      </c>
      <c r="BD72" s="11">
        <v>28</v>
      </c>
      <c r="BE72" s="11">
        <v>2.4</v>
      </c>
      <c r="BF72" s="11">
        <v>0.85</v>
      </c>
      <c r="BG72" s="11">
        <v>25</v>
      </c>
      <c r="BH72" s="11">
        <v>2.4300000000000002</v>
      </c>
      <c r="BI72" s="11">
        <v>0.92</v>
      </c>
      <c r="BJ72" s="11">
        <v>40</v>
      </c>
      <c r="BK72" s="11">
        <v>2.62</v>
      </c>
      <c r="BL72" s="11">
        <v>1.02</v>
      </c>
      <c r="BM72" s="12">
        <v>13</v>
      </c>
      <c r="BO72" s="3" t="str">
        <f t="shared" si="75"/>
        <v>N&lt;5</v>
      </c>
      <c r="BP72" s="3" t="str">
        <f t="shared" si="77"/>
        <v>N&lt;5</v>
      </c>
      <c r="BQ72" s="3" t="str">
        <f t="shared" si="78"/>
        <v>N&lt;5</v>
      </c>
      <c r="BR72" s="3" t="str">
        <f t="shared" si="79"/>
        <v>N&lt;5</v>
      </c>
      <c r="BS72" s="3" t="str">
        <f t="shared" si="80"/>
        <v>N&lt;5
N&lt;5</v>
      </c>
      <c r="BT72" s="3">
        <f t="shared" si="76"/>
        <v>-0.29500842700188828</v>
      </c>
      <c r="BU72" s="3" t="str">
        <f t="shared" si="81"/>
        <v>tenured</v>
      </c>
      <c r="BV72" s="3">
        <f t="shared" si="82"/>
        <v>0.29500842700188828</v>
      </c>
      <c r="BW72" s="3" t="str">
        <f t="shared" si="83"/>
        <v>small</v>
      </c>
      <c r="BX72" s="3" t="str">
        <f t="shared" si="84"/>
        <v>tenured
small</v>
      </c>
      <c r="BY72" s="3">
        <f t="shared" si="85"/>
        <v>-7.6923076923076802E-2</v>
      </c>
      <c r="BZ72" s="3" t="str">
        <f t="shared" si="86"/>
        <v/>
      </c>
      <c r="CA72" s="3">
        <f t="shared" si="87"/>
        <v>7.6923076923076802E-2</v>
      </c>
      <c r="CB72" s="3" t="str">
        <f t="shared" si="88"/>
        <v/>
      </c>
      <c r="CC72" s="3" t="str">
        <f t="shared" si="89"/>
        <v xml:space="preserve">
</v>
      </c>
      <c r="CD72" s="3">
        <f t="shared" si="90"/>
        <v>-0.36505548483328837</v>
      </c>
      <c r="CE72" s="3" t="str">
        <f t="shared" si="91"/>
        <v>men</v>
      </c>
      <c r="CF72" s="3">
        <f t="shared" si="92"/>
        <v>0.36505548483328837</v>
      </c>
      <c r="CG72" s="3" t="str">
        <f t="shared" si="93"/>
        <v>moderate</v>
      </c>
      <c r="CH72" s="3" t="str">
        <f t="shared" si="94"/>
        <v>men
moderate</v>
      </c>
      <c r="CI72" s="3">
        <f t="shared" si="95"/>
        <v>6.692098092643041E-2</v>
      </c>
      <c r="CJ72" s="3" t="str">
        <f t="shared" si="96"/>
        <v/>
      </c>
      <c r="CK72" s="3">
        <f t="shared" si="97"/>
        <v>6.692098092643041E-2</v>
      </c>
      <c r="CL72" s="3" t="str">
        <f t="shared" si="98"/>
        <v/>
      </c>
      <c r="CM72" s="3" t="str">
        <f t="shared" si="99"/>
        <v xml:space="preserve">
</v>
      </c>
      <c r="CN72" s="3">
        <f t="shared" si="100"/>
        <v>-0.15723404255319165</v>
      </c>
      <c r="CO72" s="3" t="str">
        <f t="shared" si="101"/>
        <v>-</v>
      </c>
      <c r="CP72" s="3">
        <f t="shared" si="102"/>
        <v>0.15723404255319165</v>
      </c>
      <c r="CQ72" s="3" t="str">
        <f t="shared" si="103"/>
        <v>small</v>
      </c>
      <c r="CR72" s="3" t="str">
        <f t="shared" si="104"/>
        <v>-
small</v>
      </c>
      <c r="CS72" s="3">
        <f t="shared" si="105"/>
        <v>-3.1121495327102486E-2</v>
      </c>
      <c r="CT72" s="3" t="str">
        <f t="shared" si="106"/>
        <v/>
      </c>
      <c r="CU72" s="3">
        <f t="shared" si="107"/>
        <v>3.1121495327102486E-2</v>
      </c>
      <c r="CV72" s="3" t="str">
        <f t="shared" si="108"/>
        <v/>
      </c>
      <c r="CW72" s="3" t="str">
        <f t="shared" si="109"/>
        <v xml:space="preserve">
</v>
      </c>
      <c r="CX72" s="3" t="str">
        <f t="shared" si="110"/>
        <v>N&lt;5</v>
      </c>
      <c r="CY72" s="3" t="str">
        <f t="shared" si="111"/>
        <v>N&lt;5</v>
      </c>
      <c r="CZ72" s="3" t="str">
        <f t="shared" si="112"/>
        <v>N&lt;5</v>
      </c>
      <c r="DA72" s="3" t="str">
        <f t="shared" si="113"/>
        <v>N&lt;5</v>
      </c>
      <c r="DB72" s="3" t="str">
        <f t="shared" si="114"/>
        <v>N&lt;5
N&lt;5</v>
      </c>
      <c r="DC72" s="3">
        <f t="shared" si="115"/>
        <v>-0.56229729729729749</v>
      </c>
      <c r="DD72" s="3" t="str">
        <f t="shared" si="116"/>
        <v>-</v>
      </c>
      <c r="DE72" s="3">
        <f t="shared" si="117"/>
        <v>0.56229729729729749</v>
      </c>
      <c r="DF72" s="3" t="str">
        <f t="shared" si="118"/>
        <v>large</v>
      </c>
      <c r="DG72" s="3" t="str">
        <f t="shared" si="119"/>
        <v>-
large</v>
      </c>
      <c r="DH72" s="3">
        <f t="shared" si="120"/>
        <v>0.29914529914529925</v>
      </c>
      <c r="DI72" s="3" t="str">
        <f t="shared" si="121"/>
        <v>+</v>
      </c>
      <c r="DJ72" s="3">
        <f t="shared" si="122"/>
        <v>0.29914529914529925</v>
      </c>
      <c r="DK72" s="3" t="str">
        <f t="shared" si="123"/>
        <v>small</v>
      </c>
      <c r="DL72" s="3" t="str">
        <f t="shared" si="124"/>
        <v>+
small</v>
      </c>
      <c r="DM72" s="3">
        <f t="shared" si="125"/>
        <v>-0.14631578947368401</v>
      </c>
      <c r="DN72" s="3" t="str">
        <f t="shared" si="126"/>
        <v>-</v>
      </c>
      <c r="DO72" s="3">
        <f t="shared" si="127"/>
        <v>0.14631578947368401</v>
      </c>
      <c r="DP72" s="3" t="str">
        <f t="shared" si="128"/>
        <v>small</v>
      </c>
      <c r="DQ72" s="3" t="str">
        <f t="shared" si="129"/>
        <v>-
small</v>
      </c>
      <c r="DR72" s="3">
        <f t="shared" si="130"/>
        <v>0.10155339805825245</v>
      </c>
      <c r="DS72" s="3" t="str">
        <f t="shared" si="131"/>
        <v>+</v>
      </c>
      <c r="DT72" s="3">
        <f t="shared" si="132"/>
        <v>0.10155339805825245</v>
      </c>
      <c r="DU72" s="3" t="str">
        <f t="shared" si="133"/>
        <v>small</v>
      </c>
      <c r="DV72" s="3" t="str">
        <f t="shared" si="134"/>
        <v>+
small</v>
      </c>
      <c r="DW72" s="3">
        <f t="shared" si="135"/>
        <v>-0.38741176470588229</v>
      </c>
      <c r="DX72" s="3" t="str">
        <f t="shared" si="136"/>
        <v>-</v>
      </c>
      <c r="DY72" s="3">
        <f t="shared" si="137"/>
        <v>0.38741176470588229</v>
      </c>
      <c r="DZ72" s="3" t="str">
        <f t="shared" si="138"/>
        <v>moderate</v>
      </c>
      <c r="EA72" s="3" t="str">
        <f t="shared" si="139"/>
        <v>-
moderate</v>
      </c>
      <c r="EB72" s="3">
        <f t="shared" si="140"/>
        <v>-0.22978260869565195</v>
      </c>
      <c r="EC72" s="3" t="str">
        <f t="shared" si="141"/>
        <v>-</v>
      </c>
      <c r="ED72" s="3">
        <f t="shared" si="142"/>
        <v>0.22978260869565195</v>
      </c>
      <c r="EE72" s="3" t="str">
        <f t="shared" si="143"/>
        <v>small</v>
      </c>
      <c r="EF72" s="3" t="str">
        <f t="shared" si="144"/>
        <v>-
small</v>
      </c>
      <c r="EG72" s="3">
        <f t="shared" si="145"/>
        <v>3.9215686274509838E-2</v>
      </c>
      <c r="EH72" s="3" t="str">
        <f t="shared" si="146"/>
        <v/>
      </c>
      <c r="EI72" s="3">
        <f t="shared" si="147"/>
        <v>3.9215686274509838E-2</v>
      </c>
      <c r="EJ72" s="3" t="str">
        <f t="shared" si="148"/>
        <v/>
      </c>
      <c r="EK72" s="3" t="str">
        <f t="shared" si="149"/>
        <v xml:space="preserve">
</v>
      </c>
    </row>
    <row r="73" spans="1:141" x14ac:dyDescent="0.35">
      <c r="A73" s="13" t="s">
        <v>155</v>
      </c>
      <c r="B73" s="13" t="s">
        <v>156</v>
      </c>
      <c r="C73" s="4">
        <v>2.29</v>
      </c>
      <c r="D73" s="4">
        <v>1.1819999999999999</v>
      </c>
      <c r="E73" s="3">
        <v>28</v>
      </c>
      <c r="F73" s="4">
        <v>2.19</v>
      </c>
      <c r="G73" s="4">
        <v>1.151</v>
      </c>
      <c r="H73" s="3">
        <v>296</v>
      </c>
      <c r="I73" s="4">
        <v>2.29</v>
      </c>
      <c r="J73" s="4">
        <v>1.204</v>
      </c>
      <c r="K73" s="3">
        <v>14</v>
      </c>
      <c r="L73" s="4" t="s">
        <v>30</v>
      </c>
      <c r="M73" s="4" t="s">
        <v>30</v>
      </c>
      <c r="N73" s="3" t="s">
        <v>30</v>
      </c>
      <c r="O73" s="4">
        <v>2.25</v>
      </c>
      <c r="P73" s="4">
        <v>1.1379999999999999</v>
      </c>
      <c r="Q73" s="3">
        <v>12</v>
      </c>
      <c r="R73" s="4" t="s">
        <v>30</v>
      </c>
      <c r="S73" s="4" t="s">
        <v>30</v>
      </c>
      <c r="T73" s="3" t="s">
        <v>30</v>
      </c>
      <c r="U73" s="4">
        <v>2.44</v>
      </c>
      <c r="V73" s="4">
        <v>1.1299999999999999</v>
      </c>
      <c r="W73" s="3">
        <v>9</v>
      </c>
      <c r="X73" s="4">
        <v>2.09</v>
      </c>
      <c r="Y73" s="4">
        <v>0.94399999999999995</v>
      </c>
      <c r="Z73" s="3">
        <v>11</v>
      </c>
      <c r="AA73" s="4">
        <v>2.2000000000000002</v>
      </c>
      <c r="AB73" s="4">
        <v>1.2649999999999999</v>
      </c>
      <c r="AC73" s="3">
        <v>15</v>
      </c>
      <c r="AD73" s="4">
        <v>2.11</v>
      </c>
      <c r="AE73" s="4">
        <v>0.99399999999999999</v>
      </c>
      <c r="AF73" s="3">
        <v>19</v>
      </c>
      <c r="AG73" s="4">
        <v>2.67</v>
      </c>
      <c r="AH73" s="4">
        <v>1.5</v>
      </c>
      <c r="AI73" s="3">
        <v>9</v>
      </c>
      <c r="AJ73" s="3">
        <v>2.8</v>
      </c>
      <c r="AK73" s="3">
        <v>1.19</v>
      </c>
      <c r="AL73" s="3">
        <v>44</v>
      </c>
      <c r="AM73" s="3">
        <v>2.84</v>
      </c>
      <c r="AN73" s="3">
        <v>1.25</v>
      </c>
      <c r="AO73" s="3">
        <v>25</v>
      </c>
      <c r="AP73" s="3" t="s">
        <v>30</v>
      </c>
      <c r="AQ73" s="3" t="s">
        <v>30</v>
      </c>
      <c r="AR73" s="3" t="s">
        <v>30</v>
      </c>
      <c r="AS73" s="3">
        <v>2.67</v>
      </c>
      <c r="AT73" s="3">
        <v>1.18</v>
      </c>
      <c r="AU73" s="3">
        <v>15</v>
      </c>
      <c r="AV73" s="3">
        <v>2.6</v>
      </c>
      <c r="AW73" s="3">
        <v>1.43</v>
      </c>
      <c r="AX73" s="3">
        <v>10</v>
      </c>
      <c r="AY73" s="3">
        <v>3.08</v>
      </c>
      <c r="AZ73" s="3">
        <v>1.08</v>
      </c>
      <c r="BA73" s="3">
        <v>12</v>
      </c>
      <c r="BB73" s="3">
        <v>2.8</v>
      </c>
      <c r="BC73" s="3">
        <v>1.19</v>
      </c>
      <c r="BD73" s="3">
        <v>25</v>
      </c>
      <c r="BE73" s="3">
        <v>2.79</v>
      </c>
      <c r="BF73" s="3">
        <v>1.23</v>
      </c>
      <c r="BG73" s="3">
        <v>19</v>
      </c>
      <c r="BH73" s="3">
        <v>2.72</v>
      </c>
      <c r="BI73" s="3">
        <v>1.19</v>
      </c>
      <c r="BJ73" s="3">
        <v>36</v>
      </c>
      <c r="BK73" s="3">
        <v>3.13</v>
      </c>
      <c r="BL73" s="3">
        <v>1.25</v>
      </c>
      <c r="BM73" s="3">
        <v>8</v>
      </c>
      <c r="BO73" s="3" t="str">
        <f t="shared" si="75"/>
        <v>N&lt;5</v>
      </c>
      <c r="BP73" s="3" t="str">
        <f t="shared" si="77"/>
        <v>N&lt;5</v>
      </c>
      <c r="BQ73" s="3" t="str">
        <f t="shared" si="78"/>
        <v>N&lt;5</v>
      </c>
      <c r="BR73" s="3" t="str">
        <f t="shared" si="79"/>
        <v>N&lt;5</v>
      </c>
      <c r="BS73" s="3" t="str">
        <f t="shared" si="80"/>
        <v>N&lt;5
N&lt;5</v>
      </c>
      <c r="BT73" s="3">
        <f t="shared" si="76"/>
        <v>3.3222591362126276E-2</v>
      </c>
      <c r="BU73" s="3" t="str">
        <f t="shared" si="81"/>
        <v/>
      </c>
      <c r="BV73" s="3">
        <f t="shared" si="82"/>
        <v>3.3222591362126276E-2</v>
      </c>
      <c r="BW73" s="3" t="str">
        <f t="shared" si="83"/>
        <v/>
      </c>
      <c r="BX73" s="3" t="str">
        <f t="shared" si="84"/>
        <v xml:space="preserve">
</v>
      </c>
      <c r="BY73" s="3">
        <f t="shared" si="85"/>
        <v>-0.33566433566433568</v>
      </c>
      <c r="BZ73" s="3" t="str">
        <f t="shared" si="86"/>
        <v>full</v>
      </c>
      <c r="CA73" s="3">
        <f t="shared" si="87"/>
        <v>0.33566433566433568</v>
      </c>
      <c r="CB73" s="3" t="str">
        <f t="shared" si="88"/>
        <v>moderate</v>
      </c>
      <c r="CC73" s="3" t="str">
        <f t="shared" si="89"/>
        <v>full
moderate</v>
      </c>
      <c r="CD73" s="3">
        <f t="shared" si="90"/>
        <v>-0.1165254237288139</v>
      </c>
      <c r="CE73" s="3" t="str">
        <f t="shared" si="91"/>
        <v>men</v>
      </c>
      <c r="CF73" s="3">
        <f t="shared" si="92"/>
        <v>0.1165254237288139</v>
      </c>
      <c r="CG73" s="3" t="str">
        <f t="shared" si="93"/>
        <v>small</v>
      </c>
      <c r="CH73" s="3" t="str">
        <f t="shared" si="94"/>
        <v>men
small</v>
      </c>
      <c r="CI73" s="3">
        <f t="shared" si="95"/>
        <v>-0.56338028169014087</v>
      </c>
      <c r="CJ73" s="3" t="str">
        <f t="shared" si="96"/>
        <v>white</v>
      </c>
      <c r="CK73" s="3">
        <f t="shared" si="97"/>
        <v>0.56338028169014087</v>
      </c>
      <c r="CL73" s="3" t="str">
        <f t="shared" si="98"/>
        <v>large</v>
      </c>
      <c r="CM73" s="3" t="str">
        <f t="shared" si="99"/>
        <v>white
large</v>
      </c>
      <c r="CN73" s="3">
        <f t="shared" si="100"/>
        <v>0.42857142857142844</v>
      </c>
      <c r="CO73" s="3" t="str">
        <f t="shared" si="101"/>
        <v>+</v>
      </c>
      <c r="CP73" s="3">
        <f t="shared" si="102"/>
        <v>0.42857142857142844</v>
      </c>
      <c r="CQ73" s="3" t="str">
        <f t="shared" si="103"/>
        <v>moderate</v>
      </c>
      <c r="CR73" s="3" t="str">
        <f t="shared" si="104"/>
        <v>+
moderate</v>
      </c>
      <c r="CS73" s="3">
        <f t="shared" si="105"/>
        <v>0.43999999999999984</v>
      </c>
      <c r="CT73" s="3" t="str">
        <f t="shared" si="106"/>
        <v>+</v>
      </c>
      <c r="CU73" s="3">
        <f t="shared" si="107"/>
        <v>0.43999999999999984</v>
      </c>
      <c r="CV73" s="3" t="str">
        <f t="shared" si="108"/>
        <v>moderate</v>
      </c>
      <c r="CW73" s="3" t="str">
        <f t="shared" si="109"/>
        <v>+
moderate</v>
      </c>
      <c r="CX73" s="3" t="str">
        <f t="shared" si="110"/>
        <v>N&lt;5</v>
      </c>
      <c r="CY73" s="3" t="str">
        <f t="shared" si="111"/>
        <v>N&lt;5</v>
      </c>
      <c r="CZ73" s="3" t="str">
        <f t="shared" si="112"/>
        <v>N&lt;5</v>
      </c>
      <c r="DA73" s="3" t="str">
        <f t="shared" si="113"/>
        <v>N&lt;5</v>
      </c>
      <c r="DB73" s="3" t="str">
        <f t="shared" si="114"/>
        <v>N&lt;5
N&lt;5</v>
      </c>
      <c r="DC73" s="3">
        <f t="shared" si="115"/>
        <v>0.35593220338983045</v>
      </c>
      <c r="DD73" s="3" t="str">
        <f t="shared" si="116"/>
        <v>+</v>
      </c>
      <c r="DE73" s="3">
        <f t="shared" si="117"/>
        <v>0.35593220338983045</v>
      </c>
      <c r="DF73" s="3" t="str">
        <f t="shared" si="118"/>
        <v>moderate</v>
      </c>
      <c r="DG73" s="3" t="str">
        <f t="shared" si="119"/>
        <v>+
moderate</v>
      </c>
      <c r="DH73" s="3" t="str">
        <f t="shared" si="120"/>
        <v>N&lt;5</v>
      </c>
      <c r="DI73" s="3" t="str">
        <f t="shared" si="121"/>
        <v>N&lt;5</v>
      </c>
      <c r="DJ73" s="3" t="str">
        <f t="shared" si="122"/>
        <v>N&lt;5</v>
      </c>
      <c r="DK73" s="3" t="str">
        <f t="shared" si="123"/>
        <v>N&lt;5</v>
      </c>
      <c r="DL73" s="3" t="str">
        <f t="shared" si="124"/>
        <v>N&lt;5
N&lt;5</v>
      </c>
      <c r="DM73" s="3">
        <f t="shared" si="125"/>
        <v>0.59259259259259267</v>
      </c>
      <c r="DN73" s="3" t="str">
        <f t="shared" si="126"/>
        <v>+</v>
      </c>
      <c r="DO73" s="3">
        <f t="shared" si="127"/>
        <v>0.59259259259259267</v>
      </c>
      <c r="DP73" s="3" t="str">
        <f t="shared" si="128"/>
        <v>large</v>
      </c>
      <c r="DQ73" s="3" t="str">
        <f t="shared" si="129"/>
        <v>+
large</v>
      </c>
      <c r="DR73" s="3">
        <f t="shared" si="130"/>
        <v>0.59663865546218486</v>
      </c>
      <c r="DS73" s="3" t="str">
        <f t="shared" si="131"/>
        <v>+</v>
      </c>
      <c r="DT73" s="3">
        <f t="shared" si="132"/>
        <v>0.59663865546218486</v>
      </c>
      <c r="DU73" s="3" t="str">
        <f t="shared" si="133"/>
        <v>large</v>
      </c>
      <c r="DV73" s="3" t="str">
        <f t="shared" si="134"/>
        <v>+
large</v>
      </c>
      <c r="DW73" s="3">
        <f t="shared" si="135"/>
        <v>0.47967479674796737</v>
      </c>
      <c r="DX73" s="3" t="str">
        <f t="shared" si="136"/>
        <v>+</v>
      </c>
      <c r="DY73" s="3">
        <f t="shared" si="137"/>
        <v>0.47967479674796737</v>
      </c>
      <c r="DZ73" s="3" t="str">
        <f t="shared" si="138"/>
        <v>moderate</v>
      </c>
      <c r="EA73" s="3" t="str">
        <f t="shared" si="139"/>
        <v>+
moderate</v>
      </c>
      <c r="EB73" s="3">
        <f t="shared" si="140"/>
        <v>0.51260504201680701</v>
      </c>
      <c r="EC73" s="3" t="str">
        <f t="shared" si="141"/>
        <v>+</v>
      </c>
      <c r="ED73" s="3">
        <f t="shared" si="142"/>
        <v>0.51260504201680701</v>
      </c>
      <c r="EE73" s="3" t="str">
        <f t="shared" si="143"/>
        <v>large</v>
      </c>
      <c r="EF73" s="3" t="str">
        <f t="shared" si="144"/>
        <v>+
large</v>
      </c>
      <c r="EG73" s="3">
        <f t="shared" si="145"/>
        <v>0.36799999999999999</v>
      </c>
      <c r="EH73" s="3" t="str">
        <f t="shared" si="146"/>
        <v>+</v>
      </c>
      <c r="EI73" s="3">
        <f t="shared" si="147"/>
        <v>0.36799999999999999</v>
      </c>
      <c r="EJ73" s="3" t="str">
        <f t="shared" si="148"/>
        <v>moderate</v>
      </c>
      <c r="EK73" s="3" t="str">
        <f t="shared" si="149"/>
        <v>+
moderate</v>
      </c>
    </row>
    <row r="74" spans="1:141" x14ac:dyDescent="0.35">
      <c r="A74" s="13" t="s">
        <v>157</v>
      </c>
      <c r="B74" s="13" t="s">
        <v>158</v>
      </c>
      <c r="C74" s="4">
        <v>2.82</v>
      </c>
      <c r="D74" s="4">
        <v>1.097</v>
      </c>
      <c r="E74" s="3">
        <v>39</v>
      </c>
      <c r="F74" s="4">
        <v>2.5499999999999998</v>
      </c>
      <c r="G74" s="4">
        <v>1.1990000000000001</v>
      </c>
      <c r="H74" s="3">
        <v>334</v>
      </c>
      <c r="I74" s="4">
        <v>2.33</v>
      </c>
      <c r="J74" s="4">
        <v>0.9</v>
      </c>
      <c r="K74" s="3">
        <v>15</v>
      </c>
      <c r="L74" s="4" t="s">
        <v>30</v>
      </c>
      <c r="M74" s="4" t="s">
        <v>30</v>
      </c>
      <c r="N74" s="3" t="s">
        <v>30</v>
      </c>
      <c r="O74" s="4">
        <v>3.24</v>
      </c>
      <c r="P74" s="4">
        <v>1.044</v>
      </c>
      <c r="Q74" s="3">
        <v>21</v>
      </c>
      <c r="R74" s="4" t="s">
        <v>30</v>
      </c>
      <c r="S74" s="4" t="s">
        <v>30</v>
      </c>
      <c r="T74" s="3" t="s">
        <v>30</v>
      </c>
      <c r="U74" s="4">
        <v>2.6</v>
      </c>
      <c r="V74" s="4">
        <v>0.84299999999999997</v>
      </c>
      <c r="W74" s="3">
        <v>10</v>
      </c>
      <c r="X74" s="4">
        <v>2.79</v>
      </c>
      <c r="Y74" s="4">
        <v>1.0509999999999999</v>
      </c>
      <c r="Z74" s="3">
        <v>14</v>
      </c>
      <c r="AA74" s="4">
        <v>2.78</v>
      </c>
      <c r="AB74" s="4">
        <v>1.1659999999999999</v>
      </c>
      <c r="AC74" s="3">
        <v>23</v>
      </c>
      <c r="AD74" s="4">
        <v>2.9</v>
      </c>
      <c r="AE74" s="4">
        <v>1.155</v>
      </c>
      <c r="AF74" s="3">
        <v>30</v>
      </c>
      <c r="AG74" s="4">
        <v>2.56</v>
      </c>
      <c r="AH74" s="4">
        <v>0.88200000000000001</v>
      </c>
      <c r="AI74" s="3">
        <v>9</v>
      </c>
      <c r="AJ74" s="4">
        <v>2.71</v>
      </c>
      <c r="AK74" s="4">
        <v>1.18</v>
      </c>
      <c r="AL74" s="14">
        <v>52</v>
      </c>
      <c r="AM74" s="3">
        <v>2.76</v>
      </c>
      <c r="AN74" s="3">
        <v>1.21</v>
      </c>
      <c r="AO74" s="3">
        <v>29</v>
      </c>
      <c r="AP74" s="3" t="s">
        <v>30</v>
      </c>
      <c r="AQ74" s="3" t="s">
        <v>30</v>
      </c>
      <c r="AR74" s="3" t="s">
        <v>30</v>
      </c>
      <c r="AS74" s="3">
        <v>2.58</v>
      </c>
      <c r="AT74" s="3">
        <v>1.22</v>
      </c>
      <c r="AU74" s="3">
        <v>19</v>
      </c>
      <c r="AV74" s="3">
        <v>2.62</v>
      </c>
      <c r="AW74" s="3">
        <v>1.19</v>
      </c>
      <c r="AX74" s="3">
        <v>13</v>
      </c>
      <c r="AY74" s="3">
        <v>2.85</v>
      </c>
      <c r="AZ74" s="3">
        <v>1.21</v>
      </c>
      <c r="BA74" s="3">
        <v>13</v>
      </c>
      <c r="BB74" s="3">
        <v>2.85</v>
      </c>
      <c r="BC74" s="3">
        <v>1.17</v>
      </c>
      <c r="BD74" s="3">
        <v>27</v>
      </c>
      <c r="BE74" s="3">
        <v>2.56</v>
      </c>
      <c r="BF74" s="3">
        <v>1.19</v>
      </c>
      <c r="BG74" s="3">
        <v>25</v>
      </c>
      <c r="BH74" s="3">
        <v>2.54</v>
      </c>
      <c r="BI74" s="3">
        <v>1.17</v>
      </c>
      <c r="BJ74" s="3">
        <v>39</v>
      </c>
      <c r="BK74" s="3">
        <v>3.23</v>
      </c>
      <c r="BL74" s="3">
        <v>1.0900000000000001</v>
      </c>
      <c r="BM74" s="3">
        <v>13</v>
      </c>
      <c r="BO74" s="3" t="str">
        <f t="shared" si="75"/>
        <v>N&lt;5</v>
      </c>
      <c r="BP74" s="3" t="str">
        <f t="shared" si="77"/>
        <v>N&lt;5</v>
      </c>
      <c r="BQ74" s="3" t="str">
        <f t="shared" si="78"/>
        <v>N&lt;5</v>
      </c>
      <c r="BR74" s="3" t="str">
        <f t="shared" si="79"/>
        <v>N&lt;5</v>
      </c>
      <c r="BS74" s="3" t="str">
        <f t="shared" si="80"/>
        <v>N&lt;5
N&lt;5</v>
      </c>
      <c r="BT74" s="3">
        <f t="shared" si="76"/>
        <v>-1.0111111111111113</v>
      </c>
      <c r="BU74" s="3" t="str">
        <f t="shared" si="81"/>
        <v>tenured</v>
      </c>
      <c r="BV74" s="3">
        <f t="shared" si="82"/>
        <v>1.0111111111111113</v>
      </c>
      <c r="BW74" s="3" t="str">
        <f t="shared" si="83"/>
        <v>large</v>
      </c>
      <c r="BX74" s="3" t="str">
        <f t="shared" si="84"/>
        <v>tenured
large</v>
      </c>
      <c r="BY74" s="3">
        <f t="shared" si="85"/>
        <v>-0.19327731092436976</v>
      </c>
      <c r="BZ74" s="3" t="str">
        <f t="shared" si="86"/>
        <v>full</v>
      </c>
      <c r="CA74" s="3">
        <f t="shared" si="87"/>
        <v>0.19327731092436976</v>
      </c>
      <c r="CB74" s="3" t="str">
        <f t="shared" si="88"/>
        <v>small</v>
      </c>
      <c r="CC74" s="3" t="str">
        <f t="shared" si="89"/>
        <v>full
small</v>
      </c>
      <c r="CD74" s="3">
        <f t="shared" si="90"/>
        <v>9.5147478591819518E-3</v>
      </c>
      <c r="CE74" s="3" t="str">
        <f t="shared" si="91"/>
        <v/>
      </c>
      <c r="CF74" s="3">
        <f t="shared" si="92"/>
        <v>9.5147478591819518E-3</v>
      </c>
      <c r="CG74" s="3" t="str">
        <f t="shared" si="93"/>
        <v/>
      </c>
      <c r="CH74" s="3" t="str">
        <f t="shared" si="94"/>
        <v xml:space="preserve">
</v>
      </c>
      <c r="CI74" s="3">
        <f t="shared" si="95"/>
        <v>0.29437229437229423</v>
      </c>
      <c r="CJ74" s="3" t="str">
        <f t="shared" si="96"/>
        <v>foc</v>
      </c>
      <c r="CK74" s="3">
        <f t="shared" si="97"/>
        <v>0.29437229437229423</v>
      </c>
      <c r="CL74" s="3" t="str">
        <f t="shared" si="98"/>
        <v>small</v>
      </c>
      <c r="CM74" s="3" t="str">
        <f t="shared" si="99"/>
        <v>foc
small</v>
      </c>
      <c r="CN74" s="3">
        <f t="shared" si="100"/>
        <v>-9.3220338983050752E-2</v>
      </c>
      <c r="CO74" s="3" t="str">
        <f t="shared" si="101"/>
        <v/>
      </c>
      <c r="CP74" s="3">
        <f t="shared" si="102"/>
        <v>9.3220338983050752E-2</v>
      </c>
      <c r="CQ74" s="3" t="str">
        <f t="shared" si="103"/>
        <v/>
      </c>
      <c r="CR74" s="3" t="str">
        <f t="shared" si="104"/>
        <v xml:space="preserve">
</v>
      </c>
      <c r="CS74" s="3">
        <f t="shared" si="105"/>
        <v>0.35537190082644604</v>
      </c>
      <c r="CT74" s="3" t="str">
        <f t="shared" si="106"/>
        <v>+</v>
      </c>
      <c r="CU74" s="3">
        <f t="shared" si="107"/>
        <v>0.35537190082644604</v>
      </c>
      <c r="CV74" s="3" t="str">
        <f t="shared" si="108"/>
        <v>moderate</v>
      </c>
      <c r="CW74" s="3" t="str">
        <f t="shared" si="109"/>
        <v>+
moderate</v>
      </c>
      <c r="CX74" s="3" t="str">
        <f t="shared" si="110"/>
        <v>N&lt;5</v>
      </c>
      <c r="CY74" s="3" t="str">
        <f t="shared" si="111"/>
        <v>N&lt;5</v>
      </c>
      <c r="CZ74" s="3" t="str">
        <f t="shared" si="112"/>
        <v>N&lt;5</v>
      </c>
      <c r="DA74" s="3" t="str">
        <f t="shared" si="113"/>
        <v>N&lt;5</v>
      </c>
      <c r="DB74" s="3" t="str">
        <f t="shared" si="114"/>
        <v>N&lt;5
N&lt;5</v>
      </c>
      <c r="DC74" s="3">
        <f t="shared" si="115"/>
        <v>-0.54098360655737721</v>
      </c>
      <c r="DD74" s="3" t="str">
        <f t="shared" si="116"/>
        <v>-</v>
      </c>
      <c r="DE74" s="3">
        <f t="shared" si="117"/>
        <v>0.54098360655737721</v>
      </c>
      <c r="DF74" s="3" t="str">
        <f t="shared" si="118"/>
        <v>large</v>
      </c>
      <c r="DG74" s="3" t="str">
        <f t="shared" si="119"/>
        <v>-
large</v>
      </c>
      <c r="DH74" s="3" t="str">
        <f t="shared" si="120"/>
        <v>N&lt;5</v>
      </c>
      <c r="DI74" s="3" t="str">
        <f t="shared" si="121"/>
        <v>N&lt;5</v>
      </c>
      <c r="DJ74" s="3" t="str">
        <f t="shared" si="122"/>
        <v>N&lt;5</v>
      </c>
      <c r="DK74" s="3" t="str">
        <f t="shared" si="123"/>
        <v>N&lt;5</v>
      </c>
      <c r="DL74" s="3" t="str">
        <f t="shared" si="124"/>
        <v>N&lt;5
N&lt;5</v>
      </c>
      <c r="DM74" s="3">
        <f t="shared" si="125"/>
        <v>0.20661157024793389</v>
      </c>
      <c r="DN74" s="3" t="str">
        <f t="shared" si="126"/>
        <v>+</v>
      </c>
      <c r="DO74" s="3">
        <f t="shared" si="127"/>
        <v>0.20661157024793389</v>
      </c>
      <c r="DP74" s="3" t="str">
        <f t="shared" si="128"/>
        <v>small</v>
      </c>
      <c r="DQ74" s="3" t="str">
        <f t="shared" si="129"/>
        <v>+
small</v>
      </c>
      <c r="DR74" s="3">
        <f t="shared" si="130"/>
        <v>5.1282051282051329E-2</v>
      </c>
      <c r="DS74" s="3" t="str">
        <f t="shared" si="131"/>
        <v/>
      </c>
      <c r="DT74" s="3">
        <f t="shared" si="132"/>
        <v>5.1282051282051329E-2</v>
      </c>
      <c r="DU74" s="3" t="str">
        <f t="shared" si="133"/>
        <v/>
      </c>
      <c r="DV74" s="3" t="str">
        <f t="shared" si="134"/>
        <v xml:space="preserve">
</v>
      </c>
      <c r="DW74" s="3">
        <f t="shared" si="135"/>
        <v>-0.18487394957983172</v>
      </c>
      <c r="DX74" s="3" t="str">
        <f t="shared" si="136"/>
        <v>-</v>
      </c>
      <c r="DY74" s="3">
        <f t="shared" si="137"/>
        <v>0.18487394957983172</v>
      </c>
      <c r="DZ74" s="3" t="str">
        <f t="shared" si="138"/>
        <v>small</v>
      </c>
      <c r="EA74" s="3" t="str">
        <f t="shared" si="139"/>
        <v>-
small</v>
      </c>
      <c r="EB74" s="3">
        <f t="shared" si="140"/>
        <v>-0.3076923076923076</v>
      </c>
      <c r="EC74" s="3" t="str">
        <f t="shared" si="141"/>
        <v>-</v>
      </c>
      <c r="ED74" s="3">
        <f t="shared" si="142"/>
        <v>0.3076923076923076</v>
      </c>
      <c r="EE74" s="3" t="str">
        <f t="shared" si="143"/>
        <v>moderate</v>
      </c>
      <c r="EF74" s="3" t="str">
        <f t="shared" si="144"/>
        <v>-
moderate</v>
      </c>
      <c r="EG74" s="3">
        <f t="shared" si="145"/>
        <v>0.61467889908256867</v>
      </c>
      <c r="EH74" s="3" t="str">
        <f t="shared" si="146"/>
        <v>+</v>
      </c>
      <c r="EI74" s="3">
        <f t="shared" si="147"/>
        <v>0.61467889908256867</v>
      </c>
      <c r="EJ74" s="3" t="str">
        <f t="shared" si="148"/>
        <v>large</v>
      </c>
      <c r="EK74" s="3" t="str">
        <f t="shared" si="149"/>
        <v>+
large</v>
      </c>
    </row>
    <row r="75" spans="1:141" x14ac:dyDescent="0.35">
      <c r="A75" s="13" t="s">
        <v>159</v>
      </c>
      <c r="B75" s="13" t="s">
        <v>160</v>
      </c>
      <c r="C75" s="4">
        <v>2.2799999999999998</v>
      </c>
      <c r="D75" s="4">
        <v>1.3009999999999999</v>
      </c>
      <c r="E75" s="3">
        <v>36</v>
      </c>
      <c r="F75" s="4">
        <v>2.48</v>
      </c>
      <c r="G75" s="4">
        <v>1.1930000000000001</v>
      </c>
      <c r="H75" s="3">
        <v>291</v>
      </c>
      <c r="I75" s="4">
        <v>2.41</v>
      </c>
      <c r="J75" s="4">
        <v>1.417</v>
      </c>
      <c r="K75" s="3">
        <v>17</v>
      </c>
      <c r="L75" s="3" t="s">
        <v>30</v>
      </c>
      <c r="M75" s="3" t="s">
        <v>30</v>
      </c>
      <c r="N75" s="3" t="s">
        <v>30</v>
      </c>
      <c r="O75" s="4">
        <v>2.06</v>
      </c>
      <c r="P75" s="4">
        <v>1.181</v>
      </c>
      <c r="Q75" s="3">
        <v>16</v>
      </c>
      <c r="R75" s="4">
        <v>2.2000000000000002</v>
      </c>
      <c r="S75" s="4">
        <v>1.7889999999999999</v>
      </c>
      <c r="T75" s="3">
        <v>5</v>
      </c>
      <c r="U75" s="4">
        <v>2.5499999999999998</v>
      </c>
      <c r="V75" s="4">
        <v>1.3680000000000001</v>
      </c>
      <c r="W75" s="3">
        <v>11</v>
      </c>
      <c r="X75" s="4">
        <v>2.2000000000000002</v>
      </c>
      <c r="Y75" s="4">
        <v>1.2070000000000001</v>
      </c>
      <c r="Z75" s="3">
        <v>15</v>
      </c>
      <c r="AA75" s="4">
        <v>2.3199999999999998</v>
      </c>
      <c r="AB75" s="4">
        <v>1.4550000000000001</v>
      </c>
      <c r="AC75" s="3">
        <v>19</v>
      </c>
      <c r="AD75" s="4">
        <v>2.37</v>
      </c>
      <c r="AE75" s="4">
        <v>1.4179999999999999</v>
      </c>
      <c r="AF75" s="3">
        <v>27</v>
      </c>
      <c r="AG75" s="3">
        <v>2</v>
      </c>
      <c r="AH75" s="3">
        <v>0.86599999999999999</v>
      </c>
      <c r="AI75" s="3">
        <v>9</v>
      </c>
      <c r="AJ75" s="3">
        <v>2.27</v>
      </c>
      <c r="AK75" s="3">
        <v>1.1299999999999999</v>
      </c>
      <c r="AL75" s="3">
        <v>44</v>
      </c>
      <c r="AM75" s="3">
        <v>2.37</v>
      </c>
      <c r="AN75" s="3">
        <v>1.21</v>
      </c>
      <c r="AO75" s="3">
        <v>27</v>
      </c>
      <c r="AP75" s="3">
        <v>3</v>
      </c>
      <c r="AQ75" s="3">
        <v>1.41</v>
      </c>
      <c r="AR75" s="3">
        <v>5</v>
      </c>
      <c r="AS75" s="3">
        <v>1.75</v>
      </c>
      <c r="AT75" s="3">
        <v>0.45</v>
      </c>
      <c r="AU75" s="3">
        <v>12</v>
      </c>
      <c r="AV75" s="3">
        <v>2.42</v>
      </c>
      <c r="AW75" s="3">
        <v>1.31</v>
      </c>
      <c r="AX75" s="3">
        <v>12</v>
      </c>
      <c r="AY75" s="3">
        <v>2.33</v>
      </c>
      <c r="AZ75" s="3">
        <v>1.1499999999999999</v>
      </c>
      <c r="BA75" s="3">
        <v>12</v>
      </c>
      <c r="BB75" s="3">
        <v>2.42</v>
      </c>
      <c r="BC75" s="3">
        <v>1.17</v>
      </c>
      <c r="BD75" s="3">
        <v>26</v>
      </c>
      <c r="BE75" s="3">
        <v>2.06</v>
      </c>
      <c r="BF75" s="3">
        <v>1.06</v>
      </c>
      <c r="BG75" s="3">
        <v>18</v>
      </c>
      <c r="BH75" s="3">
        <v>2.29</v>
      </c>
      <c r="BI75" s="3">
        <v>1.06</v>
      </c>
      <c r="BJ75" s="3">
        <v>34</v>
      </c>
      <c r="BK75" s="3">
        <v>2.2000000000000002</v>
      </c>
      <c r="BL75" s="3">
        <v>1.4</v>
      </c>
      <c r="BM75" s="3">
        <v>10</v>
      </c>
      <c r="BO75" s="3" t="str">
        <f t="shared" si="75"/>
        <v>N&lt;5</v>
      </c>
      <c r="BP75" s="3" t="str">
        <f t="shared" si="77"/>
        <v>N&lt;5</v>
      </c>
      <c r="BQ75" s="3" t="str">
        <f t="shared" si="78"/>
        <v>N&lt;5</v>
      </c>
      <c r="BR75" s="3" t="str">
        <f t="shared" si="79"/>
        <v>N&lt;5</v>
      </c>
      <c r="BS75" s="3" t="str">
        <f t="shared" si="80"/>
        <v>N&lt;5
N&lt;5</v>
      </c>
      <c r="BT75" s="3">
        <f t="shared" si="76"/>
        <v>0.24700070571630212</v>
      </c>
      <c r="BU75" s="3" t="str">
        <f t="shared" si="81"/>
        <v>ntt</v>
      </c>
      <c r="BV75" s="3">
        <f t="shared" si="82"/>
        <v>0.24700070571630212</v>
      </c>
      <c r="BW75" s="3" t="str">
        <f t="shared" si="83"/>
        <v>small</v>
      </c>
      <c r="BX75" s="3" t="str">
        <f t="shared" si="84"/>
        <v>ntt
small</v>
      </c>
      <c r="BY75" s="3">
        <f t="shared" si="85"/>
        <v>6.870229007633577E-2</v>
      </c>
      <c r="BZ75" s="3" t="str">
        <f t="shared" si="86"/>
        <v/>
      </c>
      <c r="CA75" s="3">
        <f t="shared" si="87"/>
        <v>6.870229007633577E-2</v>
      </c>
      <c r="CB75" s="3" t="str">
        <f t="shared" si="88"/>
        <v/>
      </c>
      <c r="CC75" s="3" t="str">
        <f t="shared" si="89"/>
        <v xml:space="preserve">
</v>
      </c>
      <c r="CD75" s="3">
        <f t="shared" si="90"/>
        <v>-9.9420049710024563E-2</v>
      </c>
      <c r="CE75" s="3" t="str">
        <f t="shared" si="91"/>
        <v/>
      </c>
      <c r="CF75" s="3">
        <f t="shared" si="92"/>
        <v>9.9420049710024563E-2</v>
      </c>
      <c r="CG75" s="3" t="str">
        <f t="shared" si="93"/>
        <v/>
      </c>
      <c r="CH75" s="3" t="str">
        <f t="shared" si="94"/>
        <v xml:space="preserve">
</v>
      </c>
      <c r="CI75" s="3">
        <f t="shared" si="95"/>
        <v>0.26093088857545849</v>
      </c>
      <c r="CJ75" s="3" t="str">
        <f t="shared" si="96"/>
        <v>foc</v>
      </c>
      <c r="CK75" s="3">
        <f t="shared" si="97"/>
        <v>0.26093088857545849</v>
      </c>
      <c r="CL75" s="3" t="str">
        <f t="shared" si="98"/>
        <v>small</v>
      </c>
      <c r="CM75" s="3" t="str">
        <f t="shared" si="99"/>
        <v>foc
small</v>
      </c>
      <c r="CN75" s="3">
        <f t="shared" si="100"/>
        <v>-8.8495575221237063E-3</v>
      </c>
      <c r="CO75" s="3" t="str">
        <f t="shared" si="101"/>
        <v/>
      </c>
      <c r="CP75" s="3">
        <f t="shared" si="102"/>
        <v>8.8495575221237063E-3</v>
      </c>
      <c r="CQ75" s="3" t="str">
        <f t="shared" si="103"/>
        <v/>
      </c>
      <c r="CR75" s="3" t="str">
        <f t="shared" si="104"/>
        <v xml:space="preserve">
</v>
      </c>
      <c r="CS75" s="3">
        <f t="shared" si="105"/>
        <v>-3.305785123966945E-2</v>
      </c>
      <c r="CT75" s="3" t="str">
        <f t="shared" si="106"/>
        <v/>
      </c>
      <c r="CU75" s="3">
        <f t="shared" si="107"/>
        <v>3.305785123966945E-2</v>
      </c>
      <c r="CV75" s="3" t="str">
        <f t="shared" si="108"/>
        <v/>
      </c>
      <c r="CW75" s="3" t="str">
        <f t="shared" si="109"/>
        <v xml:space="preserve">
</v>
      </c>
      <c r="CX75" s="3" t="str">
        <f t="shared" si="110"/>
        <v>N&lt;5</v>
      </c>
      <c r="CY75" s="3" t="str">
        <f t="shared" si="111"/>
        <v>N&lt;5</v>
      </c>
      <c r="CZ75" s="3" t="str">
        <f t="shared" si="112"/>
        <v>N&lt;5</v>
      </c>
      <c r="DA75" s="3" t="str">
        <f t="shared" si="113"/>
        <v>N&lt;5</v>
      </c>
      <c r="DB75" s="3" t="str">
        <f t="shared" si="114"/>
        <v>N&lt;5
N&lt;5</v>
      </c>
      <c r="DC75" s="3">
        <f t="shared" si="115"/>
        <v>-0.68888888888888899</v>
      </c>
      <c r="DD75" s="3" t="str">
        <f t="shared" si="116"/>
        <v>-</v>
      </c>
      <c r="DE75" s="3">
        <f t="shared" si="117"/>
        <v>0.68888888888888899</v>
      </c>
      <c r="DF75" s="3" t="str">
        <f t="shared" si="118"/>
        <v>large</v>
      </c>
      <c r="DG75" s="3" t="str">
        <f t="shared" si="119"/>
        <v>-
large</v>
      </c>
      <c r="DH75" s="3">
        <f t="shared" si="120"/>
        <v>0.16793893129770973</v>
      </c>
      <c r="DI75" s="3" t="str">
        <f t="shared" si="121"/>
        <v>+</v>
      </c>
      <c r="DJ75" s="3">
        <f t="shared" si="122"/>
        <v>0.16793893129770973</v>
      </c>
      <c r="DK75" s="3" t="str">
        <f t="shared" si="123"/>
        <v>small</v>
      </c>
      <c r="DL75" s="3" t="str">
        <f t="shared" si="124"/>
        <v>+
small</v>
      </c>
      <c r="DM75" s="3">
        <f t="shared" si="125"/>
        <v>-0.19130434782608677</v>
      </c>
      <c r="DN75" s="3" t="str">
        <f t="shared" si="126"/>
        <v>-</v>
      </c>
      <c r="DO75" s="3">
        <f t="shared" si="127"/>
        <v>0.19130434782608677</v>
      </c>
      <c r="DP75" s="3" t="str">
        <f t="shared" si="128"/>
        <v>small</v>
      </c>
      <c r="DQ75" s="3" t="str">
        <f t="shared" si="129"/>
        <v>-
small</v>
      </c>
      <c r="DR75" s="3">
        <f t="shared" si="130"/>
        <v>0.18803418803418784</v>
      </c>
      <c r="DS75" s="3" t="str">
        <f t="shared" si="131"/>
        <v>+</v>
      </c>
      <c r="DT75" s="3">
        <f t="shared" si="132"/>
        <v>0.18803418803418784</v>
      </c>
      <c r="DU75" s="3" t="str">
        <f t="shared" si="133"/>
        <v>small</v>
      </c>
      <c r="DV75" s="3" t="str">
        <f t="shared" si="134"/>
        <v>+
small</v>
      </c>
      <c r="DW75" s="3">
        <f t="shared" si="135"/>
        <v>-0.24528301886792431</v>
      </c>
      <c r="DX75" s="3" t="str">
        <f t="shared" si="136"/>
        <v>-</v>
      </c>
      <c r="DY75" s="3">
        <f t="shared" si="137"/>
        <v>0.24528301886792431</v>
      </c>
      <c r="DZ75" s="3" t="str">
        <f t="shared" si="138"/>
        <v>small</v>
      </c>
      <c r="EA75" s="3" t="str">
        <f t="shared" si="139"/>
        <v>-
small</v>
      </c>
      <c r="EB75" s="3">
        <f t="shared" si="140"/>
        <v>-7.5471698113207614E-2</v>
      </c>
      <c r="EC75" s="3" t="str">
        <f t="shared" si="141"/>
        <v/>
      </c>
      <c r="ED75" s="3">
        <f t="shared" si="142"/>
        <v>7.5471698113207614E-2</v>
      </c>
      <c r="EE75" s="3" t="str">
        <f t="shared" si="143"/>
        <v/>
      </c>
      <c r="EF75" s="3" t="str">
        <f t="shared" si="144"/>
        <v xml:space="preserve">
</v>
      </c>
      <c r="EG75" s="3">
        <f t="shared" si="145"/>
        <v>0.14285714285714299</v>
      </c>
      <c r="EH75" s="3" t="str">
        <f t="shared" si="146"/>
        <v>+</v>
      </c>
      <c r="EI75" s="3">
        <f t="shared" si="147"/>
        <v>0.14285714285714299</v>
      </c>
      <c r="EJ75" s="3" t="str">
        <f t="shared" si="148"/>
        <v>small</v>
      </c>
      <c r="EK75" s="3" t="str">
        <f t="shared" si="149"/>
        <v>+
small</v>
      </c>
    </row>
    <row r="76" spans="1:141" x14ac:dyDescent="0.35">
      <c r="A76" s="13" t="s">
        <v>161</v>
      </c>
      <c r="B76" s="13" t="s">
        <v>162</v>
      </c>
      <c r="C76" s="4">
        <v>2.91</v>
      </c>
      <c r="D76" s="4">
        <v>1.3080000000000001</v>
      </c>
      <c r="E76" s="3">
        <v>33</v>
      </c>
      <c r="F76" s="4">
        <v>2.58</v>
      </c>
      <c r="G76" s="4">
        <v>1.222</v>
      </c>
      <c r="H76" s="3">
        <v>241</v>
      </c>
      <c r="I76" s="4">
        <v>3.06</v>
      </c>
      <c r="J76" s="4">
        <v>1.3049999999999999</v>
      </c>
      <c r="K76" s="3">
        <v>18</v>
      </c>
      <c r="L76" s="4"/>
      <c r="M76" s="4"/>
      <c r="O76" s="4">
        <v>2.73</v>
      </c>
      <c r="P76" s="4">
        <v>1.335</v>
      </c>
      <c r="Q76" s="3">
        <v>15</v>
      </c>
      <c r="R76" s="4">
        <v>2</v>
      </c>
      <c r="S76" s="4">
        <v>1.4139999999999999</v>
      </c>
      <c r="T76" s="3">
        <v>5</v>
      </c>
      <c r="U76" s="3">
        <v>3.46</v>
      </c>
      <c r="V76" s="3">
        <v>1.05</v>
      </c>
      <c r="W76" s="3">
        <v>13</v>
      </c>
      <c r="X76" s="4">
        <v>2.82</v>
      </c>
      <c r="Y76" s="4">
        <v>1.2370000000000001</v>
      </c>
      <c r="Z76" s="3">
        <v>17</v>
      </c>
      <c r="AA76" s="4">
        <v>3.07</v>
      </c>
      <c r="AB76" s="4">
        <v>1.492</v>
      </c>
      <c r="AC76" s="3">
        <v>14</v>
      </c>
      <c r="AD76" s="4">
        <v>2.84</v>
      </c>
      <c r="AE76" s="4">
        <v>1.405</v>
      </c>
      <c r="AF76" s="3">
        <v>25</v>
      </c>
      <c r="AG76" s="3">
        <v>3.13</v>
      </c>
      <c r="AH76" s="3">
        <v>0.99099999999999999</v>
      </c>
      <c r="AI76" s="3">
        <v>8</v>
      </c>
      <c r="AJ76" s="4">
        <v>2.36</v>
      </c>
      <c r="AK76" s="4">
        <v>1.27</v>
      </c>
      <c r="AL76" s="14">
        <v>36</v>
      </c>
      <c r="AM76" s="3">
        <v>2.37</v>
      </c>
      <c r="AN76" s="3">
        <v>1.38</v>
      </c>
      <c r="AO76" s="3">
        <v>24</v>
      </c>
      <c r="AP76" s="3" t="s">
        <v>30</v>
      </c>
      <c r="AQ76" s="3" t="s">
        <v>30</v>
      </c>
      <c r="AR76" s="3" t="s">
        <v>30</v>
      </c>
      <c r="AS76" s="3">
        <v>2.33</v>
      </c>
      <c r="AT76" s="3">
        <v>1.07</v>
      </c>
      <c r="AU76" s="3">
        <v>12</v>
      </c>
      <c r="AV76" s="3">
        <v>2.33</v>
      </c>
      <c r="AW76" s="3">
        <v>1.37</v>
      </c>
      <c r="AX76" s="3">
        <v>12</v>
      </c>
      <c r="AY76" s="3">
        <v>2.42</v>
      </c>
      <c r="AZ76" s="3">
        <v>1.44</v>
      </c>
      <c r="BA76" s="3">
        <v>12</v>
      </c>
      <c r="BB76" s="3">
        <v>2.4</v>
      </c>
      <c r="BC76" s="3">
        <v>1.27</v>
      </c>
      <c r="BD76" s="3">
        <v>20</v>
      </c>
      <c r="BE76" s="3">
        <v>2.31</v>
      </c>
      <c r="BF76" s="3">
        <v>1.3</v>
      </c>
      <c r="BG76" s="3">
        <v>16</v>
      </c>
      <c r="BH76" s="3">
        <v>2.41</v>
      </c>
      <c r="BI76" s="3">
        <v>1.31</v>
      </c>
      <c r="BJ76" s="3">
        <v>27</v>
      </c>
      <c r="BK76" s="3">
        <v>2.2200000000000002</v>
      </c>
      <c r="BL76" s="3">
        <v>1.2</v>
      </c>
      <c r="BM76" s="3">
        <v>9</v>
      </c>
      <c r="BO76" s="3">
        <f t="shared" si="75"/>
        <v>2.3448275862068968</v>
      </c>
      <c r="BP76" s="3" t="str">
        <f t="shared" si="77"/>
        <v>pre-ten</v>
      </c>
      <c r="BQ76" s="3">
        <f t="shared" si="78"/>
        <v>2.3448275862068968</v>
      </c>
      <c r="BR76" s="3" t="str">
        <f t="shared" si="79"/>
        <v>large</v>
      </c>
      <c r="BS76" s="3" t="str">
        <f t="shared" si="80"/>
        <v>pre-ten
large</v>
      </c>
      <c r="BT76" s="3">
        <f t="shared" si="76"/>
        <v>0.25287356321839088</v>
      </c>
      <c r="BU76" s="3" t="str">
        <f t="shared" si="81"/>
        <v>ntt</v>
      </c>
      <c r="BV76" s="3">
        <f t="shared" si="82"/>
        <v>0.25287356321839088</v>
      </c>
      <c r="BW76" s="3" t="str">
        <f t="shared" si="83"/>
        <v>small</v>
      </c>
      <c r="BX76" s="3" t="str">
        <f t="shared" si="84"/>
        <v>ntt
small</v>
      </c>
      <c r="BY76" s="3">
        <f t="shared" si="85"/>
        <v>-6.5693430656934199E-2</v>
      </c>
      <c r="BZ76" s="3" t="str">
        <f t="shared" si="86"/>
        <v/>
      </c>
      <c r="CA76" s="3">
        <f t="shared" si="87"/>
        <v>6.5693430656934199E-2</v>
      </c>
      <c r="CB76" s="3" t="str">
        <f t="shared" si="88"/>
        <v/>
      </c>
      <c r="CC76" s="3" t="str">
        <f t="shared" si="89"/>
        <v xml:space="preserve">
</v>
      </c>
      <c r="CD76" s="3">
        <f t="shared" si="90"/>
        <v>-0.20210185933710589</v>
      </c>
      <c r="CE76" s="3" t="str">
        <f t="shared" si="91"/>
        <v>men</v>
      </c>
      <c r="CF76" s="3">
        <f t="shared" si="92"/>
        <v>0.20210185933710589</v>
      </c>
      <c r="CG76" s="3" t="str">
        <f t="shared" si="93"/>
        <v>small</v>
      </c>
      <c r="CH76" s="3" t="str">
        <f t="shared" si="94"/>
        <v>men
small</v>
      </c>
      <c r="CI76" s="3">
        <f t="shared" si="95"/>
        <v>-0.20640569395017797</v>
      </c>
      <c r="CJ76" s="3" t="str">
        <f t="shared" si="96"/>
        <v>white</v>
      </c>
      <c r="CK76" s="3">
        <f t="shared" si="97"/>
        <v>0.20640569395017797</v>
      </c>
      <c r="CL76" s="3" t="str">
        <f t="shared" si="98"/>
        <v>small</v>
      </c>
      <c r="CM76" s="3" t="str">
        <f t="shared" si="99"/>
        <v>white
small</v>
      </c>
      <c r="CN76" s="3">
        <f t="shared" si="100"/>
        <v>-0.43307086614173251</v>
      </c>
      <c r="CO76" s="3" t="str">
        <f t="shared" si="101"/>
        <v>-</v>
      </c>
      <c r="CP76" s="3">
        <f t="shared" si="102"/>
        <v>0.43307086614173251</v>
      </c>
      <c r="CQ76" s="3" t="str">
        <f t="shared" si="103"/>
        <v>moderate</v>
      </c>
      <c r="CR76" s="3" t="str">
        <f t="shared" si="104"/>
        <v>-
moderate</v>
      </c>
      <c r="CS76" s="3">
        <f t="shared" si="105"/>
        <v>-0.5</v>
      </c>
      <c r="CT76" s="3" t="str">
        <f t="shared" si="106"/>
        <v>-</v>
      </c>
      <c r="CU76" s="3">
        <f t="shared" si="107"/>
        <v>0.5</v>
      </c>
      <c r="CV76" s="3" t="str">
        <f t="shared" si="108"/>
        <v/>
      </c>
      <c r="CW76" s="3" t="str">
        <f t="shared" si="109"/>
        <v xml:space="preserve">-
</v>
      </c>
      <c r="CX76" s="3" t="str">
        <f t="shared" si="110"/>
        <v>N&lt;5</v>
      </c>
      <c r="CY76" s="3" t="str">
        <f t="shared" si="111"/>
        <v>N&lt;5</v>
      </c>
      <c r="CZ76" s="3" t="str">
        <f t="shared" si="112"/>
        <v>N&lt;5</v>
      </c>
      <c r="DA76" s="3" t="str">
        <f t="shared" si="113"/>
        <v>N&lt;5</v>
      </c>
      <c r="DB76" s="3" t="str">
        <f t="shared" si="114"/>
        <v>N&lt;5
N&lt;5</v>
      </c>
      <c r="DC76" s="3">
        <f t="shared" si="115"/>
        <v>-0.37383177570093445</v>
      </c>
      <c r="DD76" s="3" t="str">
        <f t="shared" si="116"/>
        <v>-</v>
      </c>
      <c r="DE76" s="3">
        <f t="shared" si="117"/>
        <v>0.37383177570093445</v>
      </c>
      <c r="DF76" s="3" t="str">
        <f t="shared" si="118"/>
        <v>moderate</v>
      </c>
      <c r="DG76" s="3" t="str">
        <f t="shared" si="119"/>
        <v>-
moderate</v>
      </c>
      <c r="DH76" s="3">
        <f t="shared" si="120"/>
        <v>0.24087591240875916</v>
      </c>
      <c r="DI76" s="3" t="str">
        <f t="shared" si="121"/>
        <v>+</v>
      </c>
      <c r="DJ76" s="3">
        <f t="shared" si="122"/>
        <v>0.24087591240875916</v>
      </c>
      <c r="DK76" s="3" t="str">
        <f t="shared" si="123"/>
        <v>small</v>
      </c>
      <c r="DL76" s="3" t="str">
        <f t="shared" si="124"/>
        <v>+
small</v>
      </c>
      <c r="DM76" s="3">
        <f t="shared" si="125"/>
        <v>-0.72222222222222232</v>
      </c>
      <c r="DN76" s="3" t="str">
        <f t="shared" si="126"/>
        <v>-</v>
      </c>
      <c r="DO76" s="3">
        <f t="shared" si="127"/>
        <v>0.72222222222222232</v>
      </c>
      <c r="DP76" s="3" t="str">
        <f t="shared" si="128"/>
        <v>large</v>
      </c>
      <c r="DQ76" s="3" t="str">
        <f t="shared" si="129"/>
        <v>-
large</v>
      </c>
      <c r="DR76" s="3">
        <f t="shared" si="130"/>
        <v>-0.33070866141732275</v>
      </c>
      <c r="DS76" s="3" t="str">
        <f t="shared" si="131"/>
        <v>-</v>
      </c>
      <c r="DT76" s="3">
        <f t="shared" si="132"/>
        <v>0.33070866141732275</v>
      </c>
      <c r="DU76" s="3" t="str">
        <f t="shared" si="133"/>
        <v>moderate</v>
      </c>
      <c r="DV76" s="3" t="str">
        <f t="shared" si="134"/>
        <v>-
moderate</v>
      </c>
      <c r="DW76" s="3">
        <f t="shared" si="135"/>
        <v>-0.58461538461538443</v>
      </c>
      <c r="DX76" s="3" t="str">
        <f t="shared" si="136"/>
        <v>-</v>
      </c>
      <c r="DY76" s="3">
        <f t="shared" si="137"/>
        <v>0.58461538461538443</v>
      </c>
      <c r="DZ76" s="3" t="str">
        <f t="shared" si="138"/>
        <v>large</v>
      </c>
      <c r="EA76" s="3" t="str">
        <f t="shared" si="139"/>
        <v>-
large</v>
      </c>
      <c r="EB76" s="3">
        <f t="shared" si="140"/>
        <v>-0.32824427480916007</v>
      </c>
      <c r="EC76" s="3" t="str">
        <f t="shared" si="141"/>
        <v>-</v>
      </c>
      <c r="ED76" s="3">
        <f t="shared" si="142"/>
        <v>0.32824427480916007</v>
      </c>
      <c r="EE76" s="3" t="str">
        <f t="shared" si="143"/>
        <v>moderate</v>
      </c>
      <c r="EF76" s="3" t="str">
        <f t="shared" si="144"/>
        <v>-
moderate</v>
      </c>
      <c r="EG76" s="3">
        <f t="shared" si="145"/>
        <v>-0.75833333333333308</v>
      </c>
      <c r="EH76" s="3" t="str">
        <f t="shared" si="146"/>
        <v>-</v>
      </c>
      <c r="EI76" s="3">
        <f t="shared" si="147"/>
        <v>0.75833333333333308</v>
      </c>
      <c r="EJ76" s="3" t="str">
        <f t="shared" si="148"/>
        <v>large</v>
      </c>
      <c r="EK76" s="3" t="str">
        <f t="shared" si="149"/>
        <v>-
large</v>
      </c>
    </row>
    <row r="77" spans="1:141" x14ac:dyDescent="0.35">
      <c r="A77" s="13" t="s">
        <v>163</v>
      </c>
      <c r="B77" s="13" t="s">
        <v>164</v>
      </c>
      <c r="C77" s="3" t="s">
        <v>30</v>
      </c>
      <c r="D77" s="3" t="s">
        <v>30</v>
      </c>
      <c r="E77" s="3" t="s">
        <v>30</v>
      </c>
      <c r="F77" s="4">
        <v>2.83</v>
      </c>
      <c r="G77" s="4">
        <v>1.1240000000000001</v>
      </c>
      <c r="H77" s="3">
        <v>35</v>
      </c>
      <c r="I77" s="4"/>
      <c r="J77" s="4"/>
      <c r="L77" s="3" t="s">
        <v>30</v>
      </c>
      <c r="M77" s="3" t="s">
        <v>30</v>
      </c>
      <c r="N77" s="3" t="s">
        <v>30</v>
      </c>
      <c r="O77" s="4"/>
      <c r="P77" s="4"/>
      <c r="R77" s="4"/>
      <c r="S77" s="4"/>
      <c r="U77" s="4"/>
      <c r="V77" s="4"/>
      <c r="AA77" s="3" t="s">
        <v>30</v>
      </c>
      <c r="AB77" s="3" t="s">
        <v>30</v>
      </c>
      <c r="AC77" s="3" t="s">
        <v>30</v>
      </c>
      <c r="AD77" s="3" t="s">
        <v>30</v>
      </c>
      <c r="AE77" s="3" t="s">
        <v>30</v>
      </c>
      <c r="AF77" s="3" t="s">
        <v>30</v>
      </c>
      <c r="AG77" s="3" t="s">
        <v>30</v>
      </c>
      <c r="AH77" s="3" t="s">
        <v>30</v>
      </c>
      <c r="AI77" s="3" t="s">
        <v>30</v>
      </c>
      <c r="AJ77" s="3" t="s">
        <v>30</v>
      </c>
      <c r="AK77" s="3" t="s">
        <v>30</v>
      </c>
      <c r="AL77" s="3" t="s">
        <v>30</v>
      </c>
      <c r="AM77" s="3" t="s">
        <v>30</v>
      </c>
      <c r="AN77" s="3" t="s">
        <v>30</v>
      </c>
      <c r="AO77" s="3" t="s">
        <v>30</v>
      </c>
      <c r="AP77" s="3" t="s">
        <v>30</v>
      </c>
      <c r="AQ77" s="3" t="s">
        <v>30</v>
      </c>
      <c r="AR77" s="3" t="s">
        <v>30</v>
      </c>
      <c r="AS77" s="3" t="s">
        <v>30</v>
      </c>
      <c r="AT77" s="3" t="s">
        <v>30</v>
      </c>
      <c r="AU77" s="3" t="s">
        <v>30</v>
      </c>
      <c r="AV77" s="3" t="s">
        <v>30</v>
      </c>
      <c r="AW77" s="3" t="s">
        <v>30</v>
      </c>
      <c r="AX77" s="3" t="s">
        <v>30</v>
      </c>
      <c r="AY77" s="3" t="s">
        <v>30</v>
      </c>
      <c r="AZ77" s="3" t="s">
        <v>30</v>
      </c>
      <c r="BA77" s="3" t="s">
        <v>30</v>
      </c>
      <c r="BB77" s="3" t="s">
        <v>30</v>
      </c>
      <c r="BC77" s="3" t="s">
        <v>30</v>
      </c>
      <c r="BD77" s="3" t="s">
        <v>30</v>
      </c>
      <c r="BE77" s="3" t="s">
        <v>30</v>
      </c>
      <c r="BF77" s="3" t="s">
        <v>30</v>
      </c>
      <c r="BG77" s="3" t="s">
        <v>30</v>
      </c>
      <c r="BH77" s="3" t="s">
        <v>30</v>
      </c>
      <c r="BI77" s="3" t="s">
        <v>30</v>
      </c>
      <c r="BJ77" s="3" t="s">
        <v>30</v>
      </c>
      <c r="BK77" s="3" t="s">
        <v>30</v>
      </c>
      <c r="BL77" s="3" t="s">
        <v>30</v>
      </c>
      <c r="BM77" s="3" t="s">
        <v>30</v>
      </c>
      <c r="BO77" s="3" t="str">
        <f t="shared" si="75"/>
        <v>N&lt;5</v>
      </c>
      <c r="BP77" s="3" t="str">
        <f t="shared" si="77"/>
        <v>N&lt;5</v>
      </c>
      <c r="BQ77" s="3" t="str">
        <f t="shared" si="78"/>
        <v>N&lt;5</v>
      </c>
      <c r="BR77" s="3" t="str">
        <f t="shared" si="79"/>
        <v>N&lt;5</v>
      </c>
      <c r="BS77" s="3" t="str">
        <f t="shared" si="80"/>
        <v>N&lt;5
N&lt;5</v>
      </c>
      <c r="BT77" s="3" t="e">
        <f t="shared" si="76"/>
        <v>#DIV/0!</v>
      </c>
      <c r="BU77" s="3" t="e">
        <f t="shared" si="81"/>
        <v>#DIV/0!</v>
      </c>
      <c r="BV77" s="3" t="e">
        <f t="shared" si="82"/>
        <v>#DIV/0!</v>
      </c>
      <c r="BW77" s="3" t="e">
        <f t="shared" si="83"/>
        <v>#DIV/0!</v>
      </c>
      <c r="BX77" s="3" t="str">
        <f t="shared" si="84"/>
        <v/>
      </c>
      <c r="BY77" s="3" t="str">
        <f t="shared" si="85"/>
        <v>N&lt;5</v>
      </c>
      <c r="BZ77" s="3" t="str">
        <f t="shared" si="86"/>
        <v>N&lt;5</v>
      </c>
      <c r="CA77" s="3" t="str">
        <f t="shared" si="87"/>
        <v>N&lt;5</v>
      </c>
      <c r="CB77" s="3" t="str">
        <f t="shared" si="88"/>
        <v>N&lt;5</v>
      </c>
      <c r="CC77" s="3" t="str">
        <f t="shared" si="89"/>
        <v>N&lt;5
N&lt;5</v>
      </c>
      <c r="CD77" s="3" t="str">
        <f t="shared" si="90"/>
        <v>N&lt;5</v>
      </c>
      <c r="CE77" s="3" t="str">
        <f t="shared" si="91"/>
        <v>N&lt;5</v>
      </c>
      <c r="CF77" s="3" t="str">
        <f t="shared" si="92"/>
        <v>N&lt;5</v>
      </c>
      <c r="CG77" s="3" t="str">
        <f t="shared" si="93"/>
        <v>N&lt;5</v>
      </c>
      <c r="CH77" s="3" t="str">
        <f t="shared" si="94"/>
        <v>N&lt;5
N&lt;5</v>
      </c>
      <c r="CI77" s="3" t="str">
        <f t="shared" si="95"/>
        <v>N&lt;5</v>
      </c>
      <c r="CJ77" s="3" t="str">
        <f t="shared" si="96"/>
        <v>N&lt;5</v>
      </c>
      <c r="CK77" s="3" t="str">
        <f t="shared" si="97"/>
        <v>N&lt;5</v>
      </c>
      <c r="CL77" s="3" t="str">
        <f t="shared" si="98"/>
        <v>N&lt;5</v>
      </c>
      <c r="CM77" s="3" t="str">
        <f t="shared" si="99"/>
        <v>N&lt;5
N&lt;5</v>
      </c>
      <c r="CN77" s="3" t="str">
        <f t="shared" si="100"/>
        <v>N&lt;5</v>
      </c>
      <c r="CO77" s="3" t="str">
        <f t="shared" si="101"/>
        <v>N&lt;5</v>
      </c>
      <c r="CP77" s="3" t="str">
        <f t="shared" si="102"/>
        <v>N&lt;5</v>
      </c>
      <c r="CQ77" s="3" t="str">
        <f t="shared" si="103"/>
        <v>N&lt;5</v>
      </c>
      <c r="CR77" s="3" t="str">
        <f t="shared" si="104"/>
        <v>N&lt;5
N&lt;5</v>
      </c>
      <c r="CS77" s="3" t="str">
        <f t="shared" si="105"/>
        <v>N&lt;5</v>
      </c>
      <c r="CT77" s="3" t="str">
        <f t="shared" si="106"/>
        <v>N&lt;5</v>
      </c>
      <c r="CU77" s="3" t="str">
        <f t="shared" si="107"/>
        <v>N&lt;5</v>
      </c>
      <c r="CV77" s="3" t="str">
        <f t="shared" si="108"/>
        <v>N&lt;5</v>
      </c>
      <c r="CW77" s="3" t="str">
        <f t="shared" si="109"/>
        <v>N&lt;5
N&lt;5</v>
      </c>
      <c r="CX77" s="3" t="str">
        <f t="shared" si="110"/>
        <v>N&lt;5</v>
      </c>
      <c r="CY77" s="3" t="str">
        <f t="shared" si="111"/>
        <v>N&lt;5</v>
      </c>
      <c r="CZ77" s="3" t="str">
        <f t="shared" si="112"/>
        <v>N&lt;5</v>
      </c>
      <c r="DA77" s="3" t="str">
        <f t="shared" si="113"/>
        <v>N&lt;5</v>
      </c>
      <c r="DB77" s="3" t="str">
        <f t="shared" si="114"/>
        <v>N&lt;5
N&lt;5</v>
      </c>
      <c r="DC77" s="3" t="str">
        <f t="shared" si="115"/>
        <v>N&lt;5</v>
      </c>
      <c r="DD77" s="3" t="str">
        <f t="shared" si="116"/>
        <v>N&lt;5</v>
      </c>
      <c r="DE77" s="3" t="str">
        <f t="shared" si="117"/>
        <v>N&lt;5</v>
      </c>
      <c r="DF77" s="3" t="str">
        <f t="shared" si="118"/>
        <v>N&lt;5</v>
      </c>
      <c r="DG77" s="3" t="str">
        <f t="shared" si="119"/>
        <v>N&lt;5
N&lt;5</v>
      </c>
      <c r="DH77" s="3" t="str">
        <f t="shared" si="120"/>
        <v>N&lt;5</v>
      </c>
      <c r="DI77" s="3" t="str">
        <f t="shared" si="121"/>
        <v>N&lt;5</v>
      </c>
      <c r="DJ77" s="3" t="str">
        <f t="shared" si="122"/>
        <v>N&lt;5</v>
      </c>
      <c r="DK77" s="3" t="str">
        <f t="shared" si="123"/>
        <v>N&lt;5</v>
      </c>
      <c r="DL77" s="3" t="str">
        <f t="shared" si="124"/>
        <v>N&lt;5
N&lt;5</v>
      </c>
      <c r="DM77" s="3" t="str">
        <f t="shared" si="125"/>
        <v>N&lt;5</v>
      </c>
      <c r="DN77" s="3" t="str">
        <f t="shared" si="126"/>
        <v>N&lt;5</v>
      </c>
      <c r="DO77" s="3" t="str">
        <f t="shared" si="127"/>
        <v>N&lt;5</v>
      </c>
      <c r="DP77" s="3" t="str">
        <f t="shared" si="128"/>
        <v>N&lt;5</v>
      </c>
      <c r="DQ77" s="3" t="str">
        <f t="shared" si="129"/>
        <v>N&lt;5
N&lt;5</v>
      </c>
      <c r="DR77" s="3" t="str">
        <f t="shared" si="130"/>
        <v>N&lt;5</v>
      </c>
      <c r="DS77" s="3" t="str">
        <f t="shared" si="131"/>
        <v>N&lt;5</v>
      </c>
      <c r="DT77" s="3" t="str">
        <f t="shared" si="132"/>
        <v>N&lt;5</v>
      </c>
      <c r="DU77" s="3" t="str">
        <f t="shared" si="133"/>
        <v>N&lt;5</v>
      </c>
      <c r="DV77" s="3" t="str">
        <f t="shared" si="134"/>
        <v>N&lt;5
N&lt;5</v>
      </c>
      <c r="DW77" s="3" t="str">
        <f t="shared" si="135"/>
        <v>N&lt;5</v>
      </c>
      <c r="DX77" s="3" t="str">
        <f t="shared" si="136"/>
        <v>N&lt;5</v>
      </c>
      <c r="DY77" s="3" t="str">
        <f t="shared" si="137"/>
        <v>N&lt;5</v>
      </c>
      <c r="DZ77" s="3" t="str">
        <f t="shared" si="138"/>
        <v>N&lt;5</v>
      </c>
      <c r="EA77" s="3" t="str">
        <f t="shared" si="139"/>
        <v>N&lt;5
N&lt;5</v>
      </c>
      <c r="EB77" s="3" t="str">
        <f t="shared" si="140"/>
        <v>N&lt;5</v>
      </c>
      <c r="EC77" s="3" t="str">
        <f t="shared" si="141"/>
        <v>N&lt;5</v>
      </c>
      <c r="ED77" s="3" t="str">
        <f t="shared" si="142"/>
        <v>N&lt;5</v>
      </c>
      <c r="EE77" s="3" t="str">
        <f t="shared" si="143"/>
        <v>N&lt;5</v>
      </c>
      <c r="EF77" s="3" t="str">
        <f t="shared" si="144"/>
        <v>N&lt;5
N&lt;5</v>
      </c>
      <c r="EG77" s="3" t="str">
        <f t="shared" si="145"/>
        <v>N&lt;5</v>
      </c>
      <c r="EH77" s="3" t="str">
        <f t="shared" si="146"/>
        <v>N&lt;5</v>
      </c>
      <c r="EI77" s="3" t="str">
        <f t="shared" si="147"/>
        <v>N&lt;5</v>
      </c>
      <c r="EJ77" s="3" t="str">
        <f t="shared" si="148"/>
        <v>N&lt;5</v>
      </c>
      <c r="EK77" s="3" t="str">
        <f t="shared" si="149"/>
        <v>N&lt;5
N&lt;5</v>
      </c>
    </row>
    <row r="78" spans="1:141" x14ac:dyDescent="0.35">
      <c r="A78" s="13" t="s">
        <v>165</v>
      </c>
      <c r="B78" s="13" t="s">
        <v>166</v>
      </c>
      <c r="C78" s="4">
        <v>2.2000000000000002</v>
      </c>
      <c r="D78" s="4">
        <v>1.1830000000000001</v>
      </c>
      <c r="E78" s="3">
        <v>35</v>
      </c>
      <c r="F78" s="4">
        <v>2.68</v>
      </c>
      <c r="G78" s="4">
        <v>1.306</v>
      </c>
      <c r="H78" s="3">
        <v>298</v>
      </c>
      <c r="I78" s="4">
        <v>2.17</v>
      </c>
      <c r="J78" s="4">
        <v>1.2490000000000001</v>
      </c>
      <c r="K78" s="3">
        <v>18</v>
      </c>
      <c r="L78" s="4" t="s">
        <v>30</v>
      </c>
      <c r="M78" s="4" t="s">
        <v>30</v>
      </c>
      <c r="N78" s="3" t="s">
        <v>30</v>
      </c>
      <c r="O78" s="4">
        <v>2.5</v>
      </c>
      <c r="P78" s="4">
        <v>1.0920000000000001</v>
      </c>
      <c r="Q78" s="3">
        <v>14</v>
      </c>
      <c r="R78" s="4">
        <v>2.4</v>
      </c>
      <c r="S78" s="4">
        <v>1.673</v>
      </c>
      <c r="T78" s="3">
        <v>5</v>
      </c>
      <c r="U78" s="4">
        <v>2</v>
      </c>
      <c r="V78" s="4">
        <v>1.1830000000000001</v>
      </c>
      <c r="W78" s="3">
        <v>11</v>
      </c>
      <c r="X78" s="4">
        <v>1.87</v>
      </c>
      <c r="Y78" s="4">
        <v>0.91500000000000004</v>
      </c>
      <c r="Z78" s="3">
        <v>15</v>
      </c>
      <c r="AA78" s="4">
        <v>2.44</v>
      </c>
      <c r="AB78" s="4">
        <v>1.381</v>
      </c>
      <c r="AC78" s="3">
        <v>18</v>
      </c>
      <c r="AD78" s="4">
        <v>2.2200000000000002</v>
      </c>
      <c r="AE78" s="4">
        <v>1.2509999999999999</v>
      </c>
      <c r="AF78" s="3">
        <v>27</v>
      </c>
      <c r="AG78" s="4">
        <v>2.13</v>
      </c>
      <c r="AH78" s="4">
        <v>0.99099999999999999</v>
      </c>
      <c r="AI78" s="3">
        <v>8</v>
      </c>
      <c r="AJ78" s="4">
        <v>2.2999999999999998</v>
      </c>
      <c r="AK78" s="4">
        <v>1.23</v>
      </c>
      <c r="AL78" s="14">
        <v>44</v>
      </c>
      <c r="AM78" s="3">
        <v>2.19</v>
      </c>
      <c r="AN78" s="3">
        <v>1.36</v>
      </c>
      <c r="AO78" s="3">
        <v>26</v>
      </c>
      <c r="AP78" s="3" t="s">
        <v>30</v>
      </c>
      <c r="AQ78" s="3" t="s">
        <v>30</v>
      </c>
      <c r="AR78" s="3" t="s">
        <v>30</v>
      </c>
      <c r="AS78" s="3">
        <v>2.36</v>
      </c>
      <c r="AT78" s="3">
        <v>1.01</v>
      </c>
      <c r="AU78" s="3">
        <v>14</v>
      </c>
      <c r="AV78" s="3">
        <v>2.33</v>
      </c>
      <c r="AW78" s="3">
        <v>1.5</v>
      </c>
      <c r="AX78" s="3">
        <v>12</v>
      </c>
      <c r="AY78" s="3">
        <v>1.91</v>
      </c>
      <c r="AZ78" s="3">
        <v>1.22</v>
      </c>
      <c r="BA78" s="3">
        <v>11</v>
      </c>
      <c r="BB78" s="3">
        <v>2.2599999999999998</v>
      </c>
      <c r="BC78" s="3">
        <v>1.26</v>
      </c>
      <c r="BD78" s="3">
        <v>27</v>
      </c>
      <c r="BE78" s="3">
        <v>2.35</v>
      </c>
      <c r="BF78" s="3">
        <v>1.22</v>
      </c>
      <c r="BG78" s="3">
        <v>17</v>
      </c>
      <c r="BH78" s="3">
        <v>2.3199999999999998</v>
      </c>
      <c r="BI78" s="3">
        <v>1.27</v>
      </c>
      <c r="BJ78" s="3">
        <v>34</v>
      </c>
      <c r="BK78" s="3">
        <v>2.2000000000000002</v>
      </c>
      <c r="BL78" s="3">
        <v>1.1399999999999999</v>
      </c>
      <c r="BM78" s="3">
        <v>10</v>
      </c>
      <c r="BO78" s="3" t="str">
        <f t="shared" si="75"/>
        <v>N&lt;5</v>
      </c>
      <c r="BP78" s="3" t="str">
        <f t="shared" si="77"/>
        <v>N&lt;5</v>
      </c>
      <c r="BQ78" s="3" t="str">
        <f t="shared" si="78"/>
        <v>N&lt;5</v>
      </c>
      <c r="BR78" s="3" t="str">
        <f t="shared" si="79"/>
        <v>N&lt;5</v>
      </c>
      <c r="BS78" s="3" t="str">
        <f t="shared" si="80"/>
        <v>N&lt;5
N&lt;5</v>
      </c>
      <c r="BT78" s="3">
        <f t="shared" si="76"/>
        <v>-0.26421136909527626</v>
      </c>
      <c r="BU78" s="3" t="str">
        <f t="shared" si="81"/>
        <v>tenured</v>
      </c>
      <c r="BV78" s="3">
        <f t="shared" si="82"/>
        <v>0.26421136909527626</v>
      </c>
      <c r="BW78" s="3" t="str">
        <f t="shared" si="83"/>
        <v>small</v>
      </c>
      <c r="BX78" s="3" t="str">
        <f t="shared" si="84"/>
        <v>tenured
small</v>
      </c>
      <c r="BY78" s="3">
        <f t="shared" si="85"/>
        <v>0.28000000000000008</v>
      </c>
      <c r="BZ78" s="3" t="str">
        <f t="shared" si="86"/>
        <v>assoc</v>
      </c>
      <c r="CA78" s="3">
        <f t="shared" si="87"/>
        <v>0.28000000000000008</v>
      </c>
      <c r="CB78" s="3" t="str">
        <f t="shared" si="88"/>
        <v>small</v>
      </c>
      <c r="CC78" s="3" t="str">
        <f t="shared" si="89"/>
        <v>assoc
small</v>
      </c>
      <c r="CD78" s="3">
        <f t="shared" si="90"/>
        <v>-0.62295081967213095</v>
      </c>
      <c r="CE78" s="3" t="str">
        <f t="shared" si="91"/>
        <v>men</v>
      </c>
      <c r="CF78" s="3">
        <f t="shared" si="92"/>
        <v>0.62295081967213095</v>
      </c>
      <c r="CG78" s="3" t="str">
        <f t="shared" si="93"/>
        <v>large</v>
      </c>
      <c r="CH78" s="3" t="str">
        <f t="shared" si="94"/>
        <v>men
large</v>
      </c>
      <c r="CI78" s="3">
        <f t="shared" si="95"/>
        <v>7.1942446043165714E-2</v>
      </c>
      <c r="CJ78" s="3" t="str">
        <f t="shared" si="96"/>
        <v/>
      </c>
      <c r="CK78" s="3">
        <f t="shared" si="97"/>
        <v>7.1942446043165714E-2</v>
      </c>
      <c r="CL78" s="3" t="str">
        <f t="shared" si="98"/>
        <v/>
      </c>
      <c r="CM78" s="3" t="str">
        <f t="shared" si="99"/>
        <v xml:space="preserve">
</v>
      </c>
      <c r="CN78" s="3">
        <f t="shared" si="100"/>
        <v>8.1300813008129788E-2</v>
      </c>
      <c r="CO78" s="3" t="str">
        <f t="shared" si="101"/>
        <v/>
      </c>
      <c r="CP78" s="3">
        <f t="shared" si="102"/>
        <v>8.1300813008129788E-2</v>
      </c>
      <c r="CQ78" s="3" t="str">
        <f t="shared" si="103"/>
        <v/>
      </c>
      <c r="CR78" s="3" t="str">
        <f t="shared" si="104"/>
        <v xml:space="preserve">
</v>
      </c>
      <c r="CS78" s="3">
        <f t="shared" si="105"/>
        <v>1.4705882352941188E-2</v>
      </c>
      <c r="CT78" s="3" t="str">
        <f t="shared" si="106"/>
        <v/>
      </c>
      <c r="CU78" s="3">
        <f t="shared" si="107"/>
        <v>1.4705882352941188E-2</v>
      </c>
      <c r="CV78" s="3" t="str">
        <f t="shared" si="108"/>
        <v/>
      </c>
      <c r="CW78" s="3" t="str">
        <f t="shared" si="109"/>
        <v xml:space="preserve">
</v>
      </c>
      <c r="CX78" s="3" t="str">
        <f t="shared" si="110"/>
        <v>N&lt;5</v>
      </c>
      <c r="CY78" s="3" t="str">
        <f t="shared" si="111"/>
        <v>N&lt;5</v>
      </c>
      <c r="CZ78" s="3" t="str">
        <f t="shared" si="112"/>
        <v>N&lt;5</v>
      </c>
      <c r="DA78" s="3" t="str">
        <f t="shared" si="113"/>
        <v>N&lt;5</v>
      </c>
      <c r="DB78" s="3" t="str">
        <f t="shared" si="114"/>
        <v>N&lt;5
N&lt;5</v>
      </c>
      <c r="DC78" s="3">
        <f t="shared" si="115"/>
        <v>-0.13861386138613874</v>
      </c>
      <c r="DD78" s="3" t="str">
        <f t="shared" si="116"/>
        <v>-</v>
      </c>
      <c r="DE78" s="3">
        <f t="shared" si="117"/>
        <v>0.13861386138613874</v>
      </c>
      <c r="DF78" s="3" t="str">
        <f t="shared" si="118"/>
        <v>small</v>
      </c>
      <c r="DG78" s="3" t="str">
        <f t="shared" si="119"/>
        <v>-
small</v>
      </c>
      <c r="DH78" s="3">
        <f t="shared" si="120"/>
        <v>-4.6666666666666558E-2</v>
      </c>
      <c r="DI78" s="3" t="str">
        <f t="shared" si="121"/>
        <v/>
      </c>
      <c r="DJ78" s="3">
        <f t="shared" si="122"/>
        <v>4.6666666666666558E-2</v>
      </c>
      <c r="DK78" s="3" t="str">
        <f t="shared" si="123"/>
        <v/>
      </c>
      <c r="DL78" s="3" t="str">
        <f t="shared" si="124"/>
        <v xml:space="preserve">
</v>
      </c>
      <c r="DM78" s="3">
        <f t="shared" si="125"/>
        <v>-7.3770491803278757E-2</v>
      </c>
      <c r="DN78" s="3" t="str">
        <f t="shared" si="126"/>
        <v/>
      </c>
      <c r="DO78" s="3">
        <f t="shared" si="127"/>
        <v>7.3770491803278757E-2</v>
      </c>
      <c r="DP78" s="3" t="str">
        <f t="shared" si="128"/>
        <v/>
      </c>
      <c r="DQ78" s="3" t="str">
        <f t="shared" si="129"/>
        <v xml:space="preserve">
</v>
      </c>
      <c r="DR78" s="3">
        <f t="shared" si="130"/>
        <v>0.30952380952380926</v>
      </c>
      <c r="DS78" s="3" t="str">
        <f t="shared" si="131"/>
        <v>+</v>
      </c>
      <c r="DT78" s="3">
        <f t="shared" si="132"/>
        <v>0.30952380952380926</v>
      </c>
      <c r="DU78" s="3" t="str">
        <f t="shared" si="133"/>
        <v>moderate</v>
      </c>
      <c r="DV78" s="3" t="str">
        <f t="shared" si="134"/>
        <v>+
moderate</v>
      </c>
      <c r="DW78" s="3">
        <f t="shared" si="135"/>
        <v>-7.3770491803278576E-2</v>
      </c>
      <c r="DX78" s="3" t="str">
        <f t="shared" si="136"/>
        <v/>
      </c>
      <c r="DY78" s="3">
        <f t="shared" si="137"/>
        <v>7.3770491803278576E-2</v>
      </c>
      <c r="DZ78" s="3" t="str">
        <f t="shared" si="138"/>
        <v/>
      </c>
      <c r="EA78" s="3" t="str">
        <f t="shared" si="139"/>
        <v xml:space="preserve">
</v>
      </c>
      <c r="EB78" s="3">
        <f t="shared" si="140"/>
        <v>7.8740157480314682E-2</v>
      </c>
      <c r="EC78" s="3" t="str">
        <f t="shared" si="141"/>
        <v/>
      </c>
      <c r="ED78" s="3">
        <f t="shared" si="142"/>
        <v>7.8740157480314682E-2</v>
      </c>
      <c r="EE78" s="3" t="str">
        <f t="shared" si="143"/>
        <v/>
      </c>
      <c r="EF78" s="3" t="str">
        <f t="shared" si="144"/>
        <v xml:space="preserve">
</v>
      </c>
      <c r="EG78" s="3">
        <f t="shared" si="145"/>
        <v>6.1403508771930078E-2</v>
      </c>
      <c r="EH78" s="3" t="str">
        <f t="shared" si="146"/>
        <v/>
      </c>
      <c r="EI78" s="3">
        <f t="shared" si="147"/>
        <v>6.1403508771930078E-2</v>
      </c>
      <c r="EJ78" s="3" t="str">
        <f t="shared" si="148"/>
        <v/>
      </c>
      <c r="EK78" s="3" t="str">
        <f t="shared" si="149"/>
        <v xml:space="preserve">
</v>
      </c>
    </row>
    <row r="79" spans="1:141" x14ac:dyDescent="0.35">
      <c r="A79" s="15"/>
      <c r="B79" s="16" t="s">
        <v>167</v>
      </c>
      <c r="C79" s="10">
        <v>3.3946000000000001</v>
      </c>
      <c r="D79" s="10">
        <v>0.85977999999999999</v>
      </c>
      <c r="E79" s="11">
        <v>49</v>
      </c>
      <c r="F79" s="10">
        <v>3.5154999999999998</v>
      </c>
      <c r="G79" s="10">
        <v>0.86468999999999996</v>
      </c>
      <c r="H79" s="11">
        <v>376</v>
      </c>
      <c r="I79" s="10">
        <v>3.3666999999999998</v>
      </c>
      <c r="J79" s="10">
        <v>0.74063000000000001</v>
      </c>
      <c r="K79" s="11">
        <v>20</v>
      </c>
      <c r="L79" s="10" t="s">
        <v>30</v>
      </c>
      <c r="M79" s="10" t="s">
        <v>30</v>
      </c>
      <c r="N79" s="11" t="s">
        <v>30</v>
      </c>
      <c r="O79" s="10">
        <v>3.3332999999999999</v>
      </c>
      <c r="P79" s="10">
        <v>0.95743</v>
      </c>
      <c r="Q79" s="11">
        <v>25</v>
      </c>
      <c r="R79" s="10">
        <v>3.6667000000000001</v>
      </c>
      <c r="S79" s="10">
        <v>1</v>
      </c>
      <c r="T79" s="11">
        <v>5</v>
      </c>
      <c r="U79" s="10">
        <v>3.3332999999999999</v>
      </c>
      <c r="V79" s="10">
        <v>0.66666999999999998</v>
      </c>
      <c r="W79" s="11">
        <v>13</v>
      </c>
      <c r="X79" s="10">
        <v>3.2332999999999998</v>
      </c>
      <c r="Y79" s="10">
        <v>0.79544999999999999</v>
      </c>
      <c r="Z79" s="11">
        <v>20</v>
      </c>
      <c r="AA79" s="10">
        <v>3.4567999999999999</v>
      </c>
      <c r="AB79" s="10">
        <v>0.91122000000000003</v>
      </c>
      <c r="AC79" s="11">
        <v>27</v>
      </c>
      <c r="AD79" s="10">
        <v>3.3504</v>
      </c>
      <c r="AE79" s="10">
        <v>0.83052000000000004</v>
      </c>
      <c r="AF79" s="11">
        <v>39</v>
      </c>
      <c r="AG79" s="10">
        <v>3.5667</v>
      </c>
      <c r="AH79" s="10">
        <v>0.99443000000000004</v>
      </c>
      <c r="AI79" s="11">
        <v>10</v>
      </c>
      <c r="AJ79" s="11">
        <v>3.35</v>
      </c>
      <c r="AK79" s="11">
        <v>0.89</v>
      </c>
      <c r="AL79" s="11">
        <v>63</v>
      </c>
      <c r="AM79" s="11">
        <v>3.31</v>
      </c>
      <c r="AN79" s="11">
        <v>0.94</v>
      </c>
      <c r="AO79" s="11">
        <v>31</v>
      </c>
      <c r="AP79" s="11">
        <v>3.4</v>
      </c>
      <c r="AQ79" s="11">
        <v>0.49</v>
      </c>
      <c r="AR79" s="11">
        <v>5</v>
      </c>
      <c r="AS79" s="11">
        <v>3.4</v>
      </c>
      <c r="AT79" s="11">
        <v>0.91</v>
      </c>
      <c r="AU79" s="11">
        <v>27</v>
      </c>
      <c r="AV79" s="11">
        <v>3.45</v>
      </c>
      <c r="AW79" s="11">
        <v>0.97</v>
      </c>
      <c r="AX79" s="11">
        <v>13</v>
      </c>
      <c r="AY79" s="11">
        <v>3.31</v>
      </c>
      <c r="AZ79" s="11">
        <v>0.86</v>
      </c>
      <c r="BA79" s="11">
        <v>14</v>
      </c>
      <c r="BB79" s="11">
        <v>3.4</v>
      </c>
      <c r="BC79" s="11">
        <v>0.92</v>
      </c>
      <c r="BD79" s="11">
        <v>32</v>
      </c>
      <c r="BE79" s="11">
        <v>3.31</v>
      </c>
      <c r="BF79" s="11">
        <v>0.88</v>
      </c>
      <c r="BG79" s="11">
        <v>31</v>
      </c>
      <c r="BH79" s="11">
        <v>3.43</v>
      </c>
      <c r="BI79" s="11">
        <v>0.85</v>
      </c>
      <c r="BJ79" s="11">
        <v>48</v>
      </c>
      <c r="BK79" s="11">
        <v>3.11</v>
      </c>
      <c r="BL79" s="11">
        <v>1</v>
      </c>
      <c r="BM79" s="12">
        <v>15</v>
      </c>
      <c r="BO79" s="3" t="str">
        <f t="shared" si="75"/>
        <v>N&lt;5</v>
      </c>
      <c r="BP79" s="3" t="str">
        <f t="shared" si="77"/>
        <v>N&lt;5</v>
      </c>
      <c r="BQ79" s="3" t="str">
        <f t="shared" si="78"/>
        <v>N&lt;5</v>
      </c>
      <c r="BR79" s="3" t="str">
        <f t="shared" si="79"/>
        <v>N&lt;5</v>
      </c>
      <c r="BS79" s="3" t="str">
        <f t="shared" si="80"/>
        <v>N&lt;5
N&lt;5</v>
      </c>
      <c r="BT79" s="3">
        <f t="shared" si="76"/>
        <v>4.5096741962923285E-2</v>
      </c>
      <c r="BU79" s="3" t="str">
        <f t="shared" si="81"/>
        <v/>
      </c>
      <c r="BV79" s="3">
        <f t="shared" si="82"/>
        <v>4.5096741962923285E-2</v>
      </c>
      <c r="BW79" s="3" t="str">
        <f t="shared" si="83"/>
        <v/>
      </c>
      <c r="BX79" s="3" t="str">
        <f t="shared" si="84"/>
        <v xml:space="preserve">
</v>
      </c>
      <c r="BY79" s="3">
        <f t="shared" si="85"/>
        <v>0.14432989690721662</v>
      </c>
      <c r="BZ79" s="3" t="str">
        <f t="shared" si="86"/>
        <v>assoc</v>
      </c>
      <c r="CA79" s="3">
        <f t="shared" si="87"/>
        <v>0.14432989690721662</v>
      </c>
      <c r="CB79" s="3" t="str">
        <f t="shared" si="88"/>
        <v>small</v>
      </c>
      <c r="CC79" s="3" t="str">
        <f t="shared" si="89"/>
        <v>assoc
small</v>
      </c>
      <c r="CD79" s="3">
        <f t="shared" si="90"/>
        <v>-0.28097303413162367</v>
      </c>
      <c r="CE79" s="3" t="str">
        <f t="shared" si="91"/>
        <v>men</v>
      </c>
      <c r="CF79" s="3">
        <f t="shared" si="92"/>
        <v>0.28097303413162367</v>
      </c>
      <c r="CG79" s="3" t="str">
        <f t="shared" si="93"/>
        <v>small</v>
      </c>
      <c r="CH79" s="3" t="str">
        <f t="shared" si="94"/>
        <v>men
small</v>
      </c>
      <c r="CI79" s="3">
        <f t="shared" si="95"/>
        <v>-0.26043924288397624</v>
      </c>
      <c r="CJ79" s="3" t="str">
        <f t="shared" si="96"/>
        <v>white</v>
      </c>
      <c r="CK79" s="3">
        <f t="shared" si="97"/>
        <v>0.26043924288397624</v>
      </c>
      <c r="CL79" s="3" t="str">
        <f t="shared" si="98"/>
        <v>small</v>
      </c>
      <c r="CM79" s="3" t="str">
        <f t="shared" si="99"/>
        <v>white
small</v>
      </c>
      <c r="CN79" s="3">
        <f t="shared" si="100"/>
        <v>-5.0112359550561765E-2</v>
      </c>
      <c r="CO79" s="3" t="str">
        <f t="shared" si="101"/>
        <v/>
      </c>
      <c r="CP79" s="3">
        <f t="shared" si="102"/>
        <v>5.0112359550561765E-2</v>
      </c>
      <c r="CQ79" s="3" t="str">
        <f t="shared" si="103"/>
        <v/>
      </c>
      <c r="CR79" s="3" t="str">
        <f t="shared" si="104"/>
        <v xml:space="preserve">
</v>
      </c>
      <c r="CS79" s="3">
        <f t="shared" si="105"/>
        <v>-6.031914893616995E-2</v>
      </c>
      <c r="CT79" s="3" t="str">
        <f t="shared" si="106"/>
        <v/>
      </c>
      <c r="CU79" s="3">
        <f t="shared" si="107"/>
        <v>6.031914893616995E-2</v>
      </c>
      <c r="CV79" s="3" t="str">
        <f t="shared" si="108"/>
        <v/>
      </c>
      <c r="CW79" s="3" t="str">
        <f t="shared" si="109"/>
        <v xml:space="preserve">
</v>
      </c>
      <c r="CX79" s="3" t="str">
        <f t="shared" si="110"/>
        <v>N&lt;5</v>
      </c>
      <c r="CY79" s="3" t="str">
        <f t="shared" si="111"/>
        <v>N&lt;5</v>
      </c>
      <c r="CZ79" s="3" t="str">
        <f t="shared" si="112"/>
        <v>N&lt;5</v>
      </c>
      <c r="DA79" s="3" t="str">
        <f t="shared" si="113"/>
        <v>N&lt;5</v>
      </c>
      <c r="DB79" s="3" t="str">
        <f t="shared" si="114"/>
        <v>N&lt;5
N&lt;5</v>
      </c>
      <c r="DC79" s="3">
        <f t="shared" si="115"/>
        <v>7.3296703296703278E-2</v>
      </c>
      <c r="DD79" s="3" t="str">
        <f t="shared" si="116"/>
        <v/>
      </c>
      <c r="DE79" s="3">
        <f t="shared" si="117"/>
        <v>7.3296703296703278E-2</v>
      </c>
      <c r="DF79" s="3" t="str">
        <f t="shared" si="118"/>
        <v/>
      </c>
      <c r="DG79" s="3" t="str">
        <f t="shared" si="119"/>
        <v xml:space="preserve">
</v>
      </c>
      <c r="DH79" s="3">
        <f t="shared" si="120"/>
        <v>-0.22340206185566999</v>
      </c>
      <c r="DI79" s="3" t="str">
        <f t="shared" si="121"/>
        <v>-</v>
      </c>
      <c r="DJ79" s="3">
        <f t="shared" si="122"/>
        <v>0.22340206185566999</v>
      </c>
      <c r="DK79" s="3" t="str">
        <f t="shared" si="123"/>
        <v>small</v>
      </c>
      <c r="DL79" s="3" t="str">
        <f t="shared" si="124"/>
        <v>-
small</v>
      </c>
      <c r="DM79" s="3">
        <f t="shared" si="125"/>
        <v>-2.7093023255813808E-2</v>
      </c>
      <c r="DN79" s="3" t="str">
        <f t="shared" si="126"/>
        <v/>
      </c>
      <c r="DO79" s="3">
        <f t="shared" si="127"/>
        <v>2.7093023255813808E-2</v>
      </c>
      <c r="DP79" s="3" t="str">
        <f t="shared" si="128"/>
        <v/>
      </c>
      <c r="DQ79" s="3" t="str">
        <f t="shared" si="129"/>
        <v xml:space="preserve">
</v>
      </c>
      <c r="DR79" s="3">
        <f t="shared" si="130"/>
        <v>0.18119565217391312</v>
      </c>
      <c r="DS79" s="3" t="str">
        <f t="shared" si="131"/>
        <v>+</v>
      </c>
      <c r="DT79" s="3">
        <f t="shared" si="132"/>
        <v>0.18119565217391312</v>
      </c>
      <c r="DU79" s="3" t="str">
        <f t="shared" si="133"/>
        <v>small</v>
      </c>
      <c r="DV79" s="3" t="str">
        <f t="shared" si="134"/>
        <v>+
small</v>
      </c>
      <c r="DW79" s="3">
        <f t="shared" si="135"/>
        <v>-0.16681818181818162</v>
      </c>
      <c r="DX79" s="3" t="str">
        <f t="shared" si="136"/>
        <v>-</v>
      </c>
      <c r="DY79" s="3">
        <f t="shared" si="137"/>
        <v>0.16681818181818162</v>
      </c>
      <c r="DZ79" s="3" t="str">
        <f t="shared" si="138"/>
        <v>small</v>
      </c>
      <c r="EA79" s="3" t="str">
        <f t="shared" si="139"/>
        <v>-
small</v>
      </c>
      <c r="EB79" s="3">
        <f t="shared" si="140"/>
        <v>9.3647058823529555E-2</v>
      </c>
      <c r="EC79" s="3" t="str">
        <f t="shared" si="141"/>
        <v/>
      </c>
      <c r="ED79" s="3">
        <f t="shared" si="142"/>
        <v>9.3647058823529555E-2</v>
      </c>
      <c r="EE79" s="3" t="str">
        <f t="shared" si="143"/>
        <v/>
      </c>
      <c r="EF79" s="3" t="str">
        <f t="shared" si="144"/>
        <v xml:space="preserve">
</v>
      </c>
      <c r="EG79" s="3">
        <f t="shared" si="145"/>
        <v>-0.45670000000000011</v>
      </c>
      <c r="EH79" s="3" t="str">
        <f t="shared" si="146"/>
        <v>-</v>
      </c>
      <c r="EI79" s="3">
        <f t="shared" si="147"/>
        <v>0.45670000000000011</v>
      </c>
      <c r="EJ79" s="3" t="str">
        <f t="shared" si="148"/>
        <v>moderate</v>
      </c>
      <c r="EK79" s="3" t="str">
        <f t="shared" si="149"/>
        <v>-
moderate</v>
      </c>
    </row>
    <row r="80" spans="1:141" x14ac:dyDescent="0.35">
      <c r="A80" s="13" t="s">
        <v>168</v>
      </c>
      <c r="B80" s="13" t="s">
        <v>169</v>
      </c>
      <c r="C80" s="4">
        <v>3.39</v>
      </c>
      <c r="D80" s="4">
        <v>1.169</v>
      </c>
      <c r="E80" s="3">
        <v>49</v>
      </c>
      <c r="F80" s="4">
        <v>3.61</v>
      </c>
      <c r="G80" s="4">
        <v>1.1240000000000001</v>
      </c>
      <c r="H80" s="3">
        <v>372</v>
      </c>
      <c r="I80" s="4">
        <v>3.1</v>
      </c>
      <c r="J80" s="4">
        <v>1.165</v>
      </c>
      <c r="K80" s="3">
        <v>20</v>
      </c>
      <c r="L80" s="4" t="s">
        <v>30</v>
      </c>
      <c r="M80" s="4" t="s">
        <v>30</v>
      </c>
      <c r="N80" s="3" t="s">
        <v>30</v>
      </c>
      <c r="O80" s="4">
        <v>3.6</v>
      </c>
      <c r="P80" s="4">
        <v>1.08</v>
      </c>
      <c r="Q80" s="3">
        <v>25</v>
      </c>
      <c r="R80" s="4">
        <v>3.2</v>
      </c>
      <c r="S80" s="4">
        <v>1.304</v>
      </c>
      <c r="T80" s="3">
        <v>5</v>
      </c>
      <c r="U80" s="4">
        <v>3.08</v>
      </c>
      <c r="V80" s="4">
        <v>1.256</v>
      </c>
      <c r="W80" s="3">
        <v>13</v>
      </c>
      <c r="X80" s="4">
        <v>3.1</v>
      </c>
      <c r="Y80" s="4">
        <v>1.165</v>
      </c>
      <c r="Z80" s="3">
        <v>20</v>
      </c>
      <c r="AA80" s="4">
        <v>3.52</v>
      </c>
      <c r="AB80" s="4">
        <v>1.1559999999999999</v>
      </c>
      <c r="AC80" s="3">
        <v>27</v>
      </c>
      <c r="AD80" s="4">
        <v>3.23</v>
      </c>
      <c r="AE80" s="4">
        <v>1.18</v>
      </c>
      <c r="AF80" s="3">
        <v>39</v>
      </c>
      <c r="AG80" s="4">
        <v>4</v>
      </c>
      <c r="AH80" s="4">
        <v>0.94299999999999995</v>
      </c>
      <c r="AI80" s="3">
        <v>10</v>
      </c>
      <c r="AJ80" s="4">
        <v>3.5</v>
      </c>
      <c r="AK80" s="4">
        <v>1.21</v>
      </c>
      <c r="AL80" s="14">
        <v>62</v>
      </c>
      <c r="AM80" s="3">
        <v>3.42</v>
      </c>
      <c r="AN80" s="3">
        <v>1.39</v>
      </c>
      <c r="AO80" s="3">
        <v>31</v>
      </c>
      <c r="AP80" s="3">
        <v>3.2</v>
      </c>
      <c r="AQ80" s="3">
        <v>1.1000000000000001</v>
      </c>
      <c r="AR80" s="3">
        <v>5</v>
      </c>
      <c r="AS80" s="3">
        <v>3.65</v>
      </c>
      <c r="AT80" s="3">
        <v>1.02</v>
      </c>
      <c r="AU80" s="3">
        <v>26</v>
      </c>
      <c r="AV80" s="3">
        <v>3.54</v>
      </c>
      <c r="AW80" s="3">
        <v>1.61</v>
      </c>
      <c r="AX80" s="3">
        <v>13</v>
      </c>
      <c r="AY80" s="3">
        <v>3.43</v>
      </c>
      <c r="AZ80" s="3">
        <v>1.22</v>
      </c>
      <c r="BA80" s="3">
        <v>14</v>
      </c>
      <c r="BB80" s="3">
        <v>3.53</v>
      </c>
      <c r="BC80" s="3">
        <v>1.24</v>
      </c>
      <c r="BD80" s="3">
        <v>32</v>
      </c>
      <c r="BE80" s="3">
        <v>3.47</v>
      </c>
      <c r="BF80" s="3">
        <v>1.2</v>
      </c>
      <c r="BG80" s="3">
        <v>30</v>
      </c>
      <c r="BH80" s="3">
        <v>3.55</v>
      </c>
      <c r="BI80" s="3">
        <v>1.21</v>
      </c>
      <c r="BJ80" s="3">
        <v>47</v>
      </c>
      <c r="BK80" s="3">
        <v>3.33</v>
      </c>
      <c r="BL80" s="3">
        <v>1.23</v>
      </c>
      <c r="BM80" s="3">
        <v>15</v>
      </c>
      <c r="BO80" s="3" t="str">
        <f t="shared" si="75"/>
        <v>N&lt;5</v>
      </c>
      <c r="BP80" s="3" t="str">
        <f t="shared" si="77"/>
        <v>N&lt;5</v>
      </c>
      <c r="BQ80" s="3" t="str">
        <f t="shared" si="78"/>
        <v>N&lt;5</v>
      </c>
      <c r="BR80" s="3" t="str">
        <f t="shared" si="79"/>
        <v>N&lt;5</v>
      </c>
      <c r="BS80" s="3" t="str">
        <f t="shared" si="80"/>
        <v>N&lt;5
N&lt;5</v>
      </c>
      <c r="BT80" s="3">
        <f t="shared" si="76"/>
        <v>-0.42918454935622319</v>
      </c>
      <c r="BU80" s="3" t="str">
        <f t="shared" si="81"/>
        <v>tenured</v>
      </c>
      <c r="BV80" s="3">
        <f t="shared" si="82"/>
        <v>0.42918454935622319</v>
      </c>
      <c r="BW80" s="3" t="str">
        <f t="shared" si="83"/>
        <v>moderate</v>
      </c>
      <c r="BX80" s="3" t="str">
        <f t="shared" si="84"/>
        <v>tenured
moderate</v>
      </c>
      <c r="BY80" s="3">
        <f t="shared" si="85"/>
        <v>6.8322981366459548E-2</v>
      </c>
      <c r="BZ80" s="3" t="str">
        <f t="shared" si="86"/>
        <v/>
      </c>
      <c r="CA80" s="3">
        <f t="shared" si="87"/>
        <v>6.8322981366459548E-2</v>
      </c>
      <c r="CB80" s="3" t="str">
        <f t="shared" si="88"/>
        <v/>
      </c>
      <c r="CC80" s="3" t="str">
        <f t="shared" si="89"/>
        <v xml:space="preserve">
</v>
      </c>
      <c r="CD80" s="3">
        <f t="shared" si="90"/>
        <v>-0.36051502145922737</v>
      </c>
      <c r="CE80" s="3" t="str">
        <f t="shared" si="91"/>
        <v>men</v>
      </c>
      <c r="CF80" s="3">
        <f t="shared" si="92"/>
        <v>0.36051502145922737</v>
      </c>
      <c r="CG80" s="3" t="str">
        <f t="shared" si="93"/>
        <v>moderate</v>
      </c>
      <c r="CH80" s="3" t="str">
        <f t="shared" si="94"/>
        <v>men
moderate</v>
      </c>
      <c r="CI80" s="3">
        <f t="shared" si="95"/>
        <v>-0.65254237288135597</v>
      </c>
      <c r="CJ80" s="3" t="str">
        <f t="shared" si="96"/>
        <v>white</v>
      </c>
      <c r="CK80" s="3">
        <f t="shared" si="97"/>
        <v>0.65254237288135597</v>
      </c>
      <c r="CL80" s="3" t="str">
        <f t="shared" si="98"/>
        <v>large</v>
      </c>
      <c r="CM80" s="3" t="str">
        <f t="shared" si="99"/>
        <v>white
large</v>
      </c>
      <c r="CN80" s="3">
        <f t="shared" si="100"/>
        <v>9.0909090909090814E-2</v>
      </c>
      <c r="CO80" s="3" t="str">
        <f t="shared" si="101"/>
        <v/>
      </c>
      <c r="CP80" s="3">
        <f t="shared" si="102"/>
        <v>9.0909090909090814E-2</v>
      </c>
      <c r="CQ80" s="3" t="str">
        <f t="shared" si="103"/>
        <v/>
      </c>
      <c r="CR80" s="3" t="str">
        <f t="shared" si="104"/>
        <v xml:space="preserve">
</v>
      </c>
      <c r="CS80" s="3">
        <f t="shared" si="105"/>
        <v>0.2302158273381294</v>
      </c>
      <c r="CT80" s="3" t="str">
        <f t="shared" si="106"/>
        <v>+</v>
      </c>
      <c r="CU80" s="3">
        <f t="shared" si="107"/>
        <v>0.2302158273381294</v>
      </c>
      <c r="CV80" s="3" t="str">
        <f t="shared" si="108"/>
        <v>small</v>
      </c>
      <c r="CW80" s="3" t="str">
        <f t="shared" si="109"/>
        <v>+
small</v>
      </c>
      <c r="CX80" s="3" t="str">
        <f t="shared" si="110"/>
        <v>N&lt;5</v>
      </c>
      <c r="CY80" s="3" t="str">
        <f t="shared" si="111"/>
        <v>N&lt;5</v>
      </c>
      <c r="CZ80" s="3" t="str">
        <f t="shared" si="112"/>
        <v>N&lt;5</v>
      </c>
      <c r="DA80" s="3" t="str">
        <f t="shared" si="113"/>
        <v>N&lt;5</v>
      </c>
      <c r="DB80" s="3" t="str">
        <f t="shared" si="114"/>
        <v>N&lt;5
N&lt;5</v>
      </c>
      <c r="DC80" s="3">
        <f t="shared" si="115"/>
        <v>4.9019607843137081E-2</v>
      </c>
      <c r="DD80" s="3" t="str">
        <f t="shared" si="116"/>
        <v/>
      </c>
      <c r="DE80" s="3">
        <f t="shared" si="117"/>
        <v>4.9019607843137081E-2</v>
      </c>
      <c r="DF80" s="3" t="str">
        <f t="shared" si="118"/>
        <v/>
      </c>
      <c r="DG80" s="3" t="str">
        <f t="shared" si="119"/>
        <v xml:space="preserve">
</v>
      </c>
      <c r="DH80" s="3">
        <f t="shared" si="120"/>
        <v>0.21118012422360238</v>
      </c>
      <c r="DI80" s="3" t="str">
        <f t="shared" si="121"/>
        <v>+</v>
      </c>
      <c r="DJ80" s="3">
        <f t="shared" si="122"/>
        <v>0.21118012422360238</v>
      </c>
      <c r="DK80" s="3" t="str">
        <f t="shared" si="123"/>
        <v>small</v>
      </c>
      <c r="DL80" s="3" t="str">
        <f t="shared" si="124"/>
        <v>+
small</v>
      </c>
      <c r="DM80" s="3">
        <f t="shared" si="125"/>
        <v>0.28688524590163944</v>
      </c>
      <c r="DN80" s="3" t="str">
        <f t="shared" si="126"/>
        <v>+</v>
      </c>
      <c r="DO80" s="3">
        <f t="shared" si="127"/>
        <v>0.28688524590163944</v>
      </c>
      <c r="DP80" s="3" t="str">
        <f t="shared" si="128"/>
        <v>small</v>
      </c>
      <c r="DQ80" s="3" t="str">
        <f t="shared" si="129"/>
        <v>+
small</v>
      </c>
      <c r="DR80" s="3">
        <f t="shared" si="130"/>
        <v>0.34677419354838684</v>
      </c>
      <c r="DS80" s="3" t="str">
        <f t="shared" si="131"/>
        <v>+</v>
      </c>
      <c r="DT80" s="3">
        <f t="shared" si="132"/>
        <v>0.34677419354838684</v>
      </c>
      <c r="DU80" s="3" t="str">
        <f t="shared" si="133"/>
        <v>moderate</v>
      </c>
      <c r="DV80" s="3" t="str">
        <f t="shared" si="134"/>
        <v>+
moderate</v>
      </c>
      <c r="DW80" s="3">
        <f t="shared" si="135"/>
        <v>-4.1666666666666519E-2</v>
      </c>
      <c r="DX80" s="3" t="str">
        <f t="shared" si="136"/>
        <v/>
      </c>
      <c r="DY80" s="3">
        <f t="shared" si="137"/>
        <v>4.1666666666666519E-2</v>
      </c>
      <c r="DZ80" s="3" t="str">
        <f t="shared" si="138"/>
        <v/>
      </c>
      <c r="EA80" s="3" t="str">
        <f t="shared" si="139"/>
        <v xml:space="preserve">
</v>
      </c>
      <c r="EB80" s="3">
        <f t="shared" si="140"/>
        <v>0.26446280991735527</v>
      </c>
      <c r="EC80" s="3" t="str">
        <f t="shared" si="141"/>
        <v>+</v>
      </c>
      <c r="ED80" s="3">
        <f t="shared" si="142"/>
        <v>0.26446280991735527</v>
      </c>
      <c r="EE80" s="3" t="str">
        <f t="shared" si="143"/>
        <v>small</v>
      </c>
      <c r="EF80" s="3" t="str">
        <f t="shared" si="144"/>
        <v>+
small</v>
      </c>
      <c r="EG80" s="3">
        <f t="shared" si="145"/>
        <v>-0.54471544715447151</v>
      </c>
      <c r="EH80" s="3" t="str">
        <f t="shared" si="146"/>
        <v>-</v>
      </c>
      <c r="EI80" s="3">
        <f t="shared" si="147"/>
        <v>0.54471544715447151</v>
      </c>
      <c r="EJ80" s="3" t="str">
        <f t="shared" si="148"/>
        <v>large</v>
      </c>
      <c r="EK80" s="3" t="str">
        <f t="shared" si="149"/>
        <v>-
large</v>
      </c>
    </row>
    <row r="81" spans="1:141" x14ac:dyDescent="0.35">
      <c r="A81" s="13" t="s">
        <v>170</v>
      </c>
      <c r="B81" s="13" t="s">
        <v>171</v>
      </c>
      <c r="C81" s="4">
        <v>3.51</v>
      </c>
      <c r="D81" s="4">
        <v>1.101</v>
      </c>
      <c r="E81" s="3">
        <v>47</v>
      </c>
      <c r="F81" s="4">
        <v>3.35</v>
      </c>
      <c r="G81" s="4">
        <v>1.0289999999999999</v>
      </c>
      <c r="H81" s="3">
        <v>364</v>
      </c>
      <c r="I81" s="4">
        <v>3.5</v>
      </c>
      <c r="J81" s="4">
        <v>1</v>
      </c>
      <c r="K81" s="3">
        <v>20</v>
      </c>
      <c r="L81" s="4" t="s">
        <v>30</v>
      </c>
      <c r="M81" s="4" t="s">
        <v>30</v>
      </c>
      <c r="N81" s="3" t="s">
        <v>30</v>
      </c>
      <c r="O81" s="4">
        <v>3.35</v>
      </c>
      <c r="P81" s="4">
        <v>1.1910000000000001</v>
      </c>
      <c r="Q81" s="3">
        <v>23</v>
      </c>
      <c r="R81" s="4">
        <v>3.6</v>
      </c>
      <c r="S81" s="4">
        <v>1.5169999999999999</v>
      </c>
      <c r="T81" s="3">
        <v>5</v>
      </c>
      <c r="U81" s="4">
        <v>3.54</v>
      </c>
      <c r="V81" s="4">
        <v>0.877</v>
      </c>
      <c r="W81" s="3">
        <v>13</v>
      </c>
      <c r="X81" s="4">
        <v>3.42</v>
      </c>
      <c r="Y81" s="4">
        <v>1.121</v>
      </c>
      <c r="Z81" s="3">
        <v>19</v>
      </c>
      <c r="AA81" s="4">
        <v>3.56</v>
      </c>
      <c r="AB81" s="4">
        <v>1.121</v>
      </c>
      <c r="AC81" s="3">
        <v>27</v>
      </c>
      <c r="AD81" s="4">
        <v>3.47</v>
      </c>
      <c r="AE81" s="4">
        <v>1.0840000000000001</v>
      </c>
      <c r="AF81" s="3">
        <v>38</v>
      </c>
      <c r="AG81" s="4">
        <v>3.67</v>
      </c>
      <c r="AH81" s="4">
        <v>1.2250000000000001</v>
      </c>
      <c r="AI81" s="3">
        <v>9</v>
      </c>
      <c r="AJ81" s="3">
        <v>3.23</v>
      </c>
      <c r="AK81" s="3">
        <v>1.1299999999999999</v>
      </c>
      <c r="AL81" s="3">
        <v>61</v>
      </c>
      <c r="AM81" s="3">
        <v>3.19</v>
      </c>
      <c r="AN81" s="3">
        <v>1.25</v>
      </c>
      <c r="AO81" s="3">
        <v>31</v>
      </c>
      <c r="AP81" s="3">
        <v>2.8</v>
      </c>
      <c r="AQ81" s="3">
        <v>1.1000000000000001</v>
      </c>
      <c r="AR81" s="3">
        <v>5</v>
      </c>
      <c r="AS81" s="3">
        <v>3.36</v>
      </c>
      <c r="AT81" s="3">
        <v>0.99</v>
      </c>
      <c r="AU81" s="3">
        <v>25</v>
      </c>
      <c r="AV81" s="3">
        <v>3.31</v>
      </c>
      <c r="AW81" s="3">
        <v>1.18</v>
      </c>
      <c r="AX81" s="3">
        <v>13</v>
      </c>
      <c r="AY81" s="3">
        <v>3.14</v>
      </c>
      <c r="AZ81" s="3">
        <v>1.35</v>
      </c>
      <c r="BA81" s="3">
        <v>14</v>
      </c>
      <c r="BB81" s="3">
        <v>3.31</v>
      </c>
      <c r="BC81" s="3">
        <v>1.0900000000000001</v>
      </c>
      <c r="BD81" s="3">
        <v>32</v>
      </c>
      <c r="BE81" s="3">
        <v>3.14</v>
      </c>
      <c r="BF81" s="3">
        <v>1.19</v>
      </c>
      <c r="BG81" s="3">
        <v>29</v>
      </c>
      <c r="BH81" s="3">
        <v>3.32</v>
      </c>
      <c r="BI81" s="3">
        <v>1.1399999999999999</v>
      </c>
      <c r="BJ81" s="3">
        <v>47</v>
      </c>
      <c r="BK81" s="3">
        <v>2.93</v>
      </c>
      <c r="BL81" s="3">
        <v>1.07</v>
      </c>
      <c r="BM81" s="3">
        <v>14</v>
      </c>
      <c r="BO81" s="3" t="str">
        <f t="shared" si="75"/>
        <v>N&lt;5</v>
      </c>
      <c r="BP81" s="3" t="str">
        <f t="shared" si="77"/>
        <v>N&lt;5</v>
      </c>
      <c r="BQ81" s="3" t="str">
        <f t="shared" si="78"/>
        <v>N&lt;5</v>
      </c>
      <c r="BR81" s="3" t="str">
        <f t="shared" si="79"/>
        <v>N&lt;5</v>
      </c>
      <c r="BS81" s="3" t="str">
        <f t="shared" si="80"/>
        <v>N&lt;5
N&lt;5</v>
      </c>
      <c r="BT81" s="3">
        <f t="shared" si="76"/>
        <v>0.14999999999999991</v>
      </c>
      <c r="BU81" s="3" t="str">
        <f t="shared" si="81"/>
        <v>ntt</v>
      </c>
      <c r="BV81" s="3">
        <f t="shared" si="82"/>
        <v>0.14999999999999991</v>
      </c>
      <c r="BW81" s="3" t="str">
        <f t="shared" si="83"/>
        <v>small</v>
      </c>
      <c r="BX81" s="3" t="str">
        <f t="shared" si="84"/>
        <v>ntt
small</v>
      </c>
      <c r="BY81" s="3">
        <f t="shared" si="85"/>
        <v>0.14406779661016944</v>
      </c>
      <c r="BZ81" s="3" t="str">
        <f t="shared" si="86"/>
        <v>assoc</v>
      </c>
      <c r="CA81" s="3">
        <f t="shared" si="87"/>
        <v>0.14406779661016944</v>
      </c>
      <c r="CB81" s="3" t="str">
        <f t="shared" si="88"/>
        <v>small</v>
      </c>
      <c r="CC81" s="3" t="str">
        <f t="shared" si="89"/>
        <v>assoc
small</v>
      </c>
      <c r="CD81" s="3">
        <f t="shared" si="90"/>
        <v>-0.1248884924174845</v>
      </c>
      <c r="CE81" s="3" t="str">
        <f t="shared" si="91"/>
        <v>men</v>
      </c>
      <c r="CF81" s="3">
        <f t="shared" si="92"/>
        <v>0.1248884924174845</v>
      </c>
      <c r="CG81" s="3" t="str">
        <f t="shared" si="93"/>
        <v>small</v>
      </c>
      <c r="CH81" s="3" t="str">
        <f t="shared" si="94"/>
        <v>men
small</v>
      </c>
      <c r="CI81" s="3">
        <f t="shared" si="95"/>
        <v>-0.18450184501844993</v>
      </c>
      <c r="CJ81" s="3" t="str">
        <f t="shared" si="96"/>
        <v>white</v>
      </c>
      <c r="CK81" s="3">
        <f t="shared" si="97"/>
        <v>0.18450184501844993</v>
      </c>
      <c r="CL81" s="3" t="str">
        <f t="shared" si="98"/>
        <v>small</v>
      </c>
      <c r="CM81" s="3" t="str">
        <f t="shared" si="99"/>
        <v>white
small</v>
      </c>
      <c r="CN81" s="3">
        <f t="shared" si="100"/>
        <v>-0.24778761061946888</v>
      </c>
      <c r="CO81" s="3" t="str">
        <f t="shared" si="101"/>
        <v>-</v>
      </c>
      <c r="CP81" s="3">
        <f t="shared" si="102"/>
        <v>0.24778761061946888</v>
      </c>
      <c r="CQ81" s="3" t="str">
        <f t="shared" si="103"/>
        <v>small</v>
      </c>
      <c r="CR81" s="3" t="str">
        <f t="shared" si="104"/>
        <v>-
small</v>
      </c>
      <c r="CS81" s="3">
        <f t="shared" si="105"/>
        <v>-0.24800000000000005</v>
      </c>
      <c r="CT81" s="3" t="str">
        <f t="shared" si="106"/>
        <v>-</v>
      </c>
      <c r="CU81" s="3">
        <f t="shared" si="107"/>
        <v>0.24800000000000005</v>
      </c>
      <c r="CV81" s="3" t="str">
        <f t="shared" si="108"/>
        <v>small</v>
      </c>
      <c r="CW81" s="3" t="str">
        <f t="shared" si="109"/>
        <v>-
small</v>
      </c>
      <c r="CX81" s="3" t="str">
        <f t="shared" si="110"/>
        <v>N&lt;5</v>
      </c>
      <c r="CY81" s="3" t="str">
        <f t="shared" si="111"/>
        <v>N&lt;5</v>
      </c>
      <c r="CZ81" s="3" t="str">
        <f t="shared" si="112"/>
        <v>N&lt;5</v>
      </c>
      <c r="DA81" s="3" t="str">
        <f t="shared" si="113"/>
        <v>N&lt;5</v>
      </c>
      <c r="DB81" s="3" t="str">
        <f t="shared" si="114"/>
        <v>N&lt;5
N&lt;5</v>
      </c>
      <c r="DC81" s="3">
        <f t="shared" si="115"/>
        <v>1.0101010101009885E-2</v>
      </c>
      <c r="DD81" s="3" t="str">
        <f t="shared" si="116"/>
        <v/>
      </c>
      <c r="DE81" s="3">
        <f t="shared" si="117"/>
        <v>1.0101010101009885E-2</v>
      </c>
      <c r="DF81" s="3" t="str">
        <f t="shared" si="118"/>
        <v/>
      </c>
      <c r="DG81" s="3" t="str">
        <f t="shared" si="119"/>
        <v xml:space="preserve">
</v>
      </c>
      <c r="DH81" s="3">
        <f t="shared" si="120"/>
        <v>-0.24576271186440682</v>
      </c>
      <c r="DI81" s="3" t="str">
        <f t="shared" si="121"/>
        <v>-</v>
      </c>
      <c r="DJ81" s="3">
        <f t="shared" si="122"/>
        <v>0.24576271186440682</v>
      </c>
      <c r="DK81" s="3" t="str">
        <f t="shared" si="123"/>
        <v>small</v>
      </c>
      <c r="DL81" s="3" t="str">
        <f t="shared" si="124"/>
        <v>-
small</v>
      </c>
      <c r="DM81" s="3">
        <f t="shared" si="125"/>
        <v>-0.29629629629629622</v>
      </c>
      <c r="DN81" s="3" t="str">
        <f t="shared" si="126"/>
        <v>-</v>
      </c>
      <c r="DO81" s="3">
        <f t="shared" si="127"/>
        <v>0.29629629629629622</v>
      </c>
      <c r="DP81" s="3" t="str">
        <f t="shared" si="128"/>
        <v>small</v>
      </c>
      <c r="DQ81" s="3" t="str">
        <f t="shared" si="129"/>
        <v>-
small</v>
      </c>
      <c r="DR81" s="3">
        <f t="shared" si="130"/>
        <v>-0.10091743119266043</v>
      </c>
      <c r="DS81" s="3" t="str">
        <f t="shared" si="131"/>
        <v>-</v>
      </c>
      <c r="DT81" s="3">
        <f t="shared" si="132"/>
        <v>0.10091743119266043</v>
      </c>
      <c r="DU81" s="3" t="str">
        <f t="shared" si="133"/>
        <v>small</v>
      </c>
      <c r="DV81" s="3" t="str">
        <f t="shared" si="134"/>
        <v>-
small</v>
      </c>
      <c r="DW81" s="3">
        <f t="shared" si="135"/>
        <v>-0.3529411764705882</v>
      </c>
      <c r="DX81" s="3" t="str">
        <f t="shared" si="136"/>
        <v>-</v>
      </c>
      <c r="DY81" s="3">
        <f t="shared" si="137"/>
        <v>0.3529411764705882</v>
      </c>
      <c r="DZ81" s="3" t="str">
        <f t="shared" si="138"/>
        <v>moderate</v>
      </c>
      <c r="EA81" s="3" t="str">
        <f t="shared" si="139"/>
        <v>-
moderate</v>
      </c>
      <c r="EB81" s="3">
        <f t="shared" si="140"/>
        <v>-0.13157894736842138</v>
      </c>
      <c r="EC81" s="3" t="str">
        <f t="shared" si="141"/>
        <v>-</v>
      </c>
      <c r="ED81" s="3">
        <f t="shared" si="142"/>
        <v>0.13157894736842138</v>
      </c>
      <c r="EE81" s="3" t="str">
        <f t="shared" si="143"/>
        <v>small</v>
      </c>
      <c r="EF81" s="3" t="str">
        <f t="shared" si="144"/>
        <v>-
small</v>
      </c>
      <c r="EG81" s="3">
        <f t="shared" si="145"/>
        <v>-0.69158878504672872</v>
      </c>
      <c r="EH81" s="3" t="str">
        <f t="shared" si="146"/>
        <v>-</v>
      </c>
      <c r="EI81" s="3">
        <f t="shared" si="147"/>
        <v>0.69158878504672872</v>
      </c>
      <c r="EJ81" s="3" t="str">
        <f t="shared" si="148"/>
        <v>large</v>
      </c>
      <c r="EK81" s="3" t="str">
        <f t="shared" si="149"/>
        <v>-
large</v>
      </c>
    </row>
    <row r="82" spans="1:141" x14ac:dyDescent="0.35">
      <c r="A82" s="13" t="s">
        <v>172</v>
      </c>
      <c r="B82" s="13" t="s">
        <v>173</v>
      </c>
      <c r="C82" s="4">
        <v>3.24</v>
      </c>
      <c r="D82" s="4">
        <v>1.1439999999999999</v>
      </c>
      <c r="E82" s="3">
        <v>42</v>
      </c>
      <c r="F82" s="4">
        <v>3.55</v>
      </c>
      <c r="G82" s="4">
        <v>1.048</v>
      </c>
      <c r="H82" s="3">
        <v>337</v>
      </c>
      <c r="I82" s="4">
        <v>3.41</v>
      </c>
      <c r="J82" s="4">
        <v>1.0640000000000001</v>
      </c>
      <c r="K82" s="3">
        <v>17</v>
      </c>
      <c r="L82" s="4" t="s">
        <v>30</v>
      </c>
      <c r="M82" s="4" t="s">
        <v>30</v>
      </c>
      <c r="N82" s="3" t="s">
        <v>30</v>
      </c>
      <c r="O82" s="4">
        <v>3.05</v>
      </c>
      <c r="P82" s="4">
        <v>1.1739999999999999</v>
      </c>
      <c r="Q82" s="3">
        <v>22</v>
      </c>
      <c r="R82" s="4" t="s">
        <v>30</v>
      </c>
      <c r="S82" s="4" t="s">
        <v>30</v>
      </c>
      <c r="T82" s="3" t="s">
        <v>30</v>
      </c>
      <c r="U82" s="4">
        <v>3.27</v>
      </c>
      <c r="V82" s="4">
        <v>1.1040000000000001</v>
      </c>
      <c r="W82" s="3">
        <v>11</v>
      </c>
      <c r="X82" s="4">
        <v>3.31</v>
      </c>
      <c r="Y82" s="4">
        <v>1.25</v>
      </c>
      <c r="Z82" s="3">
        <v>16</v>
      </c>
      <c r="AA82" s="4">
        <v>3.12</v>
      </c>
      <c r="AB82" s="4">
        <v>1.1160000000000001</v>
      </c>
      <c r="AC82" s="3">
        <v>24</v>
      </c>
      <c r="AD82" s="4">
        <v>3.36</v>
      </c>
      <c r="AE82" s="4">
        <v>1.0840000000000001</v>
      </c>
      <c r="AF82" s="3">
        <v>33</v>
      </c>
      <c r="AG82" s="4">
        <v>2.78</v>
      </c>
      <c r="AH82" s="4">
        <v>1.302</v>
      </c>
      <c r="AI82" s="3">
        <v>9</v>
      </c>
      <c r="AJ82" s="4">
        <v>3.32</v>
      </c>
      <c r="AK82" s="4">
        <v>1.19</v>
      </c>
      <c r="AL82" s="14">
        <v>56</v>
      </c>
      <c r="AM82" s="3">
        <v>3.34</v>
      </c>
      <c r="AN82" s="3">
        <v>1.17</v>
      </c>
      <c r="AO82" s="3">
        <v>29</v>
      </c>
      <c r="AP82" s="3">
        <v>4.2</v>
      </c>
      <c r="AQ82" s="3">
        <v>0.45</v>
      </c>
      <c r="AR82" s="3">
        <v>5</v>
      </c>
      <c r="AS82" s="3">
        <v>3.09</v>
      </c>
      <c r="AT82" s="3">
        <v>1.27</v>
      </c>
      <c r="AU82" s="3">
        <v>22</v>
      </c>
      <c r="AV82" s="3">
        <v>3.64</v>
      </c>
      <c r="AW82" s="3">
        <v>1.03</v>
      </c>
      <c r="AX82" s="3">
        <v>11</v>
      </c>
      <c r="AY82" s="3">
        <v>3.36</v>
      </c>
      <c r="AZ82" s="3">
        <v>1.28</v>
      </c>
      <c r="BA82" s="3">
        <v>14</v>
      </c>
      <c r="BB82" s="3">
        <v>3.38</v>
      </c>
      <c r="BC82" s="3">
        <v>1.29</v>
      </c>
      <c r="BD82" s="3">
        <v>29</v>
      </c>
      <c r="BE82" s="3">
        <v>3.26</v>
      </c>
      <c r="BF82" s="3">
        <v>1.1000000000000001</v>
      </c>
      <c r="BG82" s="3">
        <v>27</v>
      </c>
      <c r="BH82" s="3">
        <v>3.44</v>
      </c>
      <c r="BI82" s="3">
        <v>1.1000000000000001</v>
      </c>
      <c r="BJ82" s="3">
        <v>41</v>
      </c>
      <c r="BK82" s="3">
        <v>3</v>
      </c>
      <c r="BL82" s="3">
        <v>1.41</v>
      </c>
      <c r="BM82" s="3">
        <v>15</v>
      </c>
      <c r="BO82" s="3" t="str">
        <f t="shared" si="75"/>
        <v>N&lt;5</v>
      </c>
      <c r="BP82" s="3" t="str">
        <f t="shared" si="77"/>
        <v>N&lt;5</v>
      </c>
      <c r="BQ82" s="3" t="str">
        <f t="shared" si="78"/>
        <v>N&lt;5</v>
      </c>
      <c r="BR82" s="3" t="str">
        <f t="shared" si="79"/>
        <v>N&lt;5</v>
      </c>
      <c r="BS82" s="3" t="str">
        <f t="shared" si="80"/>
        <v>N&lt;5
N&lt;5</v>
      </c>
      <c r="BT82" s="3">
        <f t="shared" si="76"/>
        <v>0.33834586466165439</v>
      </c>
      <c r="BU82" s="3" t="str">
        <f t="shared" si="81"/>
        <v>ntt</v>
      </c>
      <c r="BV82" s="3">
        <f t="shared" si="82"/>
        <v>0.33834586466165439</v>
      </c>
      <c r="BW82" s="3" t="str">
        <f t="shared" si="83"/>
        <v>moderate</v>
      </c>
      <c r="BX82" s="3" t="str">
        <f t="shared" si="84"/>
        <v>ntt
moderate</v>
      </c>
      <c r="BY82" s="3">
        <f t="shared" si="85"/>
        <v>0.27184466019417497</v>
      </c>
      <c r="BZ82" s="3" t="str">
        <f t="shared" si="86"/>
        <v>assoc</v>
      </c>
      <c r="CA82" s="3">
        <f t="shared" si="87"/>
        <v>0.27184466019417497</v>
      </c>
      <c r="CB82" s="3" t="str">
        <f t="shared" si="88"/>
        <v>small</v>
      </c>
      <c r="CC82" s="3" t="str">
        <f t="shared" si="89"/>
        <v>assoc
small</v>
      </c>
      <c r="CD82" s="3">
        <f t="shared" si="90"/>
        <v>0.15199999999999997</v>
      </c>
      <c r="CE82" s="3" t="str">
        <f t="shared" si="91"/>
        <v>women</v>
      </c>
      <c r="CF82" s="3">
        <f t="shared" si="92"/>
        <v>0.15199999999999997</v>
      </c>
      <c r="CG82" s="3" t="str">
        <f t="shared" si="93"/>
        <v>small</v>
      </c>
      <c r="CH82" s="3" t="str">
        <f t="shared" si="94"/>
        <v>women
small</v>
      </c>
      <c r="CI82" s="3">
        <f t="shared" si="95"/>
        <v>0.53505535055350562</v>
      </c>
      <c r="CJ82" s="3" t="str">
        <f t="shared" si="96"/>
        <v>foc</v>
      </c>
      <c r="CK82" s="3">
        <f t="shared" si="97"/>
        <v>0.53505535055350562</v>
      </c>
      <c r="CL82" s="3" t="str">
        <f t="shared" si="98"/>
        <v>large</v>
      </c>
      <c r="CM82" s="3" t="str">
        <f t="shared" si="99"/>
        <v>foc
large</v>
      </c>
      <c r="CN82" s="3">
        <f t="shared" si="100"/>
        <v>6.7226890756302213E-2</v>
      </c>
      <c r="CO82" s="3" t="str">
        <f t="shared" si="101"/>
        <v/>
      </c>
      <c r="CP82" s="3">
        <f t="shared" si="102"/>
        <v>6.7226890756302213E-2</v>
      </c>
      <c r="CQ82" s="3" t="str">
        <f t="shared" si="103"/>
        <v/>
      </c>
      <c r="CR82" s="3" t="str">
        <f t="shared" si="104"/>
        <v xml:space="preserve">
</v>
      </c>
      <c r="CS82" s="3">
        <f t="shared" si="105"/>
        <v>-5.9829059829060074E-2</v>
      </c>
      <c r="CT82" s="3" t="str">
        <f t="shared" si="106"/>
        <v/>
      </c>
      <c r="CU82" s="3">
        <f t="shared" si="107"/>
        <v>5.9829059829060074E-2</v>
      </c>
      <c r="CV82" s="3" t="str">
        <f t="shared" si="108"/>
        <v/>
      </c>
      <c r="CW82" s="3" t="str">
        <f t="shared" si="109"/>
        <v xml:space="preserve">
</v>
      </c>
      <c r="CX82" s="3" t="str">
        <f t="shared" si="110"/>
        <v>N&lt;5</v>
      </c>
      <c r="CY82" s="3" t="str">
        <f t="shared" si="111"/>
        <v>N&lt;5</v>
      </c>
      <c r="CZ82" s="3" t="str">
        <f t="shared" si="112"/>
        <v>N&lt;5</v>
      </c>
      <c r="DA82" s="3" t="str">
        <f t="shared" si="113"/>
        <v>N&lt;5</v>
      </c>
      <c r="DB82" s="3" t="str">
        <f t="shared" si="114"/>
        <v>N&lt;5
N&lt;5</v>
      </c>
      <c r="DC82" s="3">
        <f t="shared" si="115"/>
        <v>3.1496062992126012E-2</v>
      </c>
      <c r="DD82" s="3" t="str">
        <f t="shared" si="116"/>
        <v/>
      </c>
      <c r="DE82" s="3">
        <f t="shared" si="117"/>
        <v>3.1496062992126012E-2</v>
      </c>
      <c r="DF82" s="3" t="str">
        <f t="shared" si="118"/>
        <v/>
      </c>
      <c r="DG82" s="3" t="str">
        <f t="shared" si="119"/>
        <v xml:space="preserve">
</v>
      </c>
      <c r="DH82" s="3" t="str">
        <f t="shared" si="120"/>
        <v>N&lt;5</v>
      </c>
      <c r="DI82" s="3" t="str">
        <f t="shared" si="121"/>
        <v>N&lt;5</v>
      </c>
      <c r="DJ82" s="3" t="str">
        <f t="shared" si="122"/>
        <v>N&lt;5</v>
      </c>
      <c r="DK82" s="3" t="str">
        <f t="shared" si="123"/>
        <v>N&lt;5</v>
      </c>
      <c r="DL82" s="3" t="str">
        <f t="shared" si="124"/>
        <v>N&lt;5
N&lt;5</v>
      </c>
      <c r="DM82" s="3">
        <f t="shared" si="125"/>
        <v>7.0312499999999889E-2</v>
      </c>
      <c r="DN82" s="3" t="str">
        <f t="shared" si="126"/>
        <v/>
      </c>
      <c r="DO82" s="3">
        <f t="shared" si="127"/>
        <v>7.0312499999999889E-2</v>
      </c>
      <c r="DP82" s="3" t="str">
        <f t="shared" si="128"/>
        <v/>
      </c>
      <c r="DQ82" s="3" t="str">
        <f t="shared" si="129"/>
        <v xml:space="preserve">
</v>
      </c>
      <c r="DR82" s="3">
        <f t="shared" si="130"/>
        <v>5.4263565891472743E-2</v>
      </c>
      <c r="DS82" s="3" t="str">
        <f t="shared" si="131"/>
        <v/>
      </c>
      <c r="DT82" s="3">
        <f t="shared" si="132"/>
        <v>5.4263565891472743E-2</v>
      </c>
      <c r="DU82" s="3" t="str">
        <f t="shared" si="133"/>
        <v/>
      </c>
      <c r="DV82" s="3" t="str">
        <f t="shared" si="134"/>
        <v xml:space="preserve">
</v>
      </c>
      <c r="DW82" s="3">
        <f t="shared" si="135"/>
        <v>0.12727272727272698</v>
      </c>
      <c r="DX82" s="3" t="str">
        <f t="shared" si="136"/>
        <v>+</v>
      </c>
      <c r="DY82" s="3">
        <f t="shared" si="137"/>
        <v>0.12727272727272698</v>
      </c>
      <c r="DZ82" s="3" t="str">
        <f t="shared" si="138"/>
        <v>small</v>
      </c>
      <c r="EA82" s="3" t="str">
        <f t="shared" si="139"/>
        <v>+
small</v>
      </c>
      <c r="EB82" s="3">
        <f t="shared" si="140"/>
        <v>7.2727272727272779E-2</v>
      </c>
      <c r="EC82" s="3" t="str">
        <f t="shared" si="141"/>
        <v/>
      </c>
      <c r="ED82" s="3">
        <f t="shared" si="142"/>
        <v>7.2727272727272779E-2</v>
      </c>
      <c r="EE82" s="3" t="str">
        <f t="shared" si="143"/>
        <v/>
      </c>
      <c r="EF82" s="3" t="str">
        <f t="shared" si="144"/>
        <v xml:space="preserve">
</v>
      </c>
      <c r="EG82" s="3">
        <f t="shared" si="145"/>
        <v>0.15602836879432638</v>
      </c>
      <c r="EH82" s="3" t="str">
        <f t="shared" si="146"/>
        <v>+</v>
      </c>
      <c r="EI82" s="3">
        <f t="shared" si="147"/>
        <v>0.15602836879432638</v>
      </c>
      <c r="EJ82" s="3" t="str">
        <f t="shared" si="148"/>
        <v>small</v>
      </c>
      <c r="EK82" s="3" t="str">
        <f t="shared" si="149"/>
        <v>+
small</v>
      </c>
    </row>
    <row r="83" spans="1:141" x14ac:dyDescent="0.35">
      <c r="A83" s="15"/>
      <c r="B83" s="16" t="s">
        <v>174</v>
      </c>
      <c r="C83" s="10">
        <v>3.2597</v>
      </c>
      <c r="D83" s="10">
        <v>0.94793000000000005</v>
      </c>
      <c r="E83" s="11">
        <v>48</v>
      </c>
      <c r="F83" s="10">
        <v>3.0451000000000001</v>
      </c>
      <c r="G83" s="10">
        <v>0.96536999999999995</v>
      </c>
      <c r="H83" s="11">
        <v>372</v>
      </c>
      <c r="I83" s="10">
        <v>2.9733000000000001</v>
      </c>
      <c r="J83" s="10">
        <v>0.95545999999999998</v>
      </c>
      <c r="K83" s="11">
        <v>20</v>
      </c>
      <c r="L83" s="10" t="s">
        <v>30</v>
      </c>
      <c r="M83" s="10" t="s">
        <v>30</v>
      </c>
      <c r="N83" s="11" t="s">
        <v>30</v>
      </c>
      <c r="O83" s="10">
        <v>3.4167000000000001</v>
      </c>
      <c r="P83" s="10">
        <v>0.81796999999999997</v>
      </c>
      <c r="Q83" s="11">
        <v>24</v>
      </c>
      <c r="R83" s="10">
        <v>2.96</v>
      </c>
      <c r="S83" s="10">
        <v>1.08074</v>
      </c>
      <c r="T83" s="11">
        <v>5</v>
      </c>
      <c r="U83" s="10">
        <v>2.8845999999999998</v>
      </c>
      <c r="V83" s="10">
        <v>0.99212999999999996</v>
      </c>
      <c r="W83" s="11">
        <v>13</v>
      </c>
      <c r="X83" s="10">
        <v>2.9658000000000002</v>
      </c>
      <c r="Y83" s="10">
        <v>0.90351000000000004</v>
      </c>
      <c r="Z83" s="11">
        <v>20</v>
      </c>
      <c r="AA83" s="10">
        <v>3.4544999999999999</v>
      </c>
      <c r="AB83" s="10">
        <v>0.97319</v>
      </c>
      <c r="AC83" s="11">
        <v>26</v>
      </c>
      <c r="AD83" s="10">
        <v>3.2404000000000002</v>
      </c>
      <c r="AE83" s="10">
        <v>1.03193</v>
      </c>
      <c r="AF83" s="11">
        <v>38</v>
      </c>
      <c r="AG83" s="10">
        <v>3.3332999999999999</v>
      </c>
      <c r="AH83" s="10">
        <v>0.55415999999999999</v>
      </c>
      <c r="AI83" s="11">
        <v>10</v>
      </c>
      <c r="AJ83" s="11">
        <v>3.03</v>
      </c>
      <c r="AK83" s="11">
        <v>0.83</v>
      </c>
      <c r="AL83" s="11">
        <v>62</v>
      </c>
      <c r="AM83" s="11">
        <v>3.01</v>
      </c>
      <c r="AN83" s="11">
        <v>0.8</v>
      </c>
      <c r="AO83" s="11">
        <v>30</v>
      </c>
      <c r="AP83" s="11">
        <v>2.87</v>
      </c>
      <c r="AQ83" s="11">
        <v>0.69</v>
      </c>
      <c r="AR83" s="11">
        <v>5</v>
      </c>
      <c r="AS83" s="11">
        <v>3.09</v>
      </c>
      <c r="AT83" s="11">
        <v>0.91</v>
      </c>
      <c r="AU83" s="11">
        <v>27</v>
      </c>
      <c r="AV83" s="11">
        <v>3.14</v>
      </c>
      <c r="AW83" s="11">
        <v>0.81</v>
      </c>
      <c r="AX83" s="11">
        <v>12</v>
      </c>
      <c r="AY83" s="11">
        <v>2.93</v>
      </c>
      <c r="AZ83" s="11">
        <v>0.64</v>
      </c>
      <c r="BA83" s="11">
        <v>14</v>
      </c>
      <c r="BB83" s="11">
        <v>3.12</v>
      </c>
      <c r="BC83" s="11">
        <v>0.76</v>
      </c>
      <c r="BD83" s="11">
        <v>30</v>
      </c>
      <c r="BE83" s="11">
        <v>2.96</v>
      </c>
      <c r="BF83" s="11">
        <v>0.9</v>
      </c>
      <c r="BG83" s="11">
        <v>32</v>
      </c>
      <c r="BH83" s="11">
        <v>2.99</v>
      </c>
      <c r="BI83" s="11">
        <v>0.87</v>
      </c>
      <c r="BJ83" s="11">
        <v>48</v>
      </c>
      <c r="BK83" s="11">
        <v>3.19</v>
      </c>
      <c r="BL83" s="11">
        <v>0.68</v>
      </c>
      <c r="BM83" s="12">
        <v>14</v>
      </c>
      <c r="BO83" s="3" t="str">
        <f t="shared" si="75"/>
        <v>N&lt;5</v>
      </c>
      <c r="BP83" s="3" t="str">
        <f t="shared" si="77"/>
        <v>N&lt;5</v>
      </c>
      <c r="BQ83" s="3" t="str">
        <f t="shared" si="78"/>
        <v>N&lt;5</v>
      </c>
      <c r="BR83" s="3" t="str">
        <f t="shared" si="79"/>
        <v>N&lt;5</v>
      </c>
      <c r="BS83" s="3" t="str">
        <f t="shared" si="80"/>
        <v>N&lt;5
N&lt;5</v>
      </c>
      <c r="BT83" s="3">
        <f t="shared" si="76"/>
        <v>-0.46406966278023154</v>
      </c>
      <c r="BU83" s="3" t="str">
        <f t="shared" si="81"/>
        <v>tenured</v>
      </c>
      <c r="BV83" s="3">
        <f t="shared" si="82"/>
        <v>0.46406966278023154</v>
      </c>
      <c r="BW83" s="3" t="str">
        <f t="shared" si="83"/>
        <v>moderate</v>
      </c>
      <c r="BX83" s="3" t="str">
        <f t="shared" si="84"/>
        <v>tenured
moderate</v>
      </c>
      <c r="BY83" s="3">
        <f t="shared" si="85"/>
        <v>0.25925925925925919</v>
      </c>
      <c r="BZ83" s="3" t="str">
        <f t="shared" si="86"/>
        <v>assoc</v>
      </c>
      <c r="CA83" s="3">
        <f t="shared" si="87"/>
        <v>0.25925925925925919</v>
      </c>
      <c r="CB83" s="3" t="str">
        <f t="shared" si="88"/>
        <v>small</v>
      </c>
      <c r="CC83" s="3" t="str">
        <f t="shared" si="89"/>
        <v>assoc
small</v>
      </c>
      <c r="CD83" s="3">
        <f t="shared" si="90"/>
        <v>-0.54089052694491446</v>
      </c>
      <c r="CE83" s="3" t="str">
        <f t="shared" si="91"/>
        <v>men</v>
      </c>
      <c r="CF83" s="3">
        <f t="shared" si="92"/>
        <v>0.54089052694491446</v>
      </c>
      <c r="CG83" s="3" t="str">
        <f t="shared" si="93"/>
        <v>large</v>
      </c>
      <c r="CH83" s="3" t="str">
        <f t="shared" si="94"/>
        <v>men
large</v>
      </c>
      <c r="CI83" s="3">
        <f t="shared" si="95"/>
        <v>-9.0025486224840592E-2</v>
      </c>
      <c r="CJ83" s="3" t="str">
        <f t="shared" si="96"/>
        <v/>
      </c>
      <c r="CK83" s="3">
        <f t="shared" si="97"/>
        <v>9.0025486224840592E-2</v>
      </c>
      <c r="CL83" s="3" t="str">
        <f t="shared" si="98"/>
        <v/>
      </c>
      <c r="CM83" s="3" t="str">
        <f t="shared" si="99"/>
        <v xml:space="preserve">
</v>
      </c>
      <c r="CN83" s="3">
        <f t="shared" si="100"/>
        <v>-0.27674698795180752</v>
      </c>
      <c r="CO83" s="3" t="str">
        <f t="shared" si="101"/>
        <v>-</v>
      </c>
      <c r="CP83" s="3">
        <f t="shared" si="102"/>
        <v>0.27674698795180752</v>
      </c>
      <c r="CQ83" s="3" t="str">
        <f t="shared" si="103"/>
        <v>small</v>
      </c>
      <c r="CR83" s="3" t="str">
        <f t="shared" si="104"/>
        <v>-
small</v>
      </c>
      <c r="CS83" s="3">
        <f t="shared" si="105"/>
        <v>4.5874999999999666E-2</v>
      </c>
      <c r="CT83" s="3" t="str">
        <f t="shared" si="106"/>
        <v/>
      </c>
      <c r="CU83" s="3">
        <f t="shared" si="107"/>
        <v>4.5874999999999666E-2</v>
      </c>
      <c r="CV83" s="3" t="str">
        <f t="shared" si="108"/>
        <v/>
      </c>
      <c r="CW83" s="3" t="str">
        <f t="shared" si="109"/>
        <v xml:space="preserve">
</v>
      </c>
      <c r="CX83" s="3" t="str">
        <f t="shared" si="110"/>
        <v>N&lt;5</v>
      </c>
      <c r="CY83" s="3" t="str">
        <f t="shared" si="111"/>
        <v>N&lt;5</v>
      </c>
      <c r="CZ83" s="3" t="str">
        <f t="shared" si="112"/>
        <v>N&lt;5</v>
      </c>
      <c r="DA83" s="3" t="str">
        <f t="shared" si="113"/>
        <v>N&lt;5</v>
      </c>
      <c r="DB83" s="3" t="str">
        <f t="shared" si="114"/>
        <v>N&lt;5
N&lt;5</v>
      </c>
      <c r="DC83" s="3">
        <f t="shared" si="115"/>
        <v>-0.35901098901098921</v>
      </c>
      <c r="DD83" s="3" t="str">
        <f t="shared" si="116"/>
        <v>-</v>
      </c>
      <c r="DE83" s="3">
        <f t="shared" si="117"/>
        <v>0.35901098901098921</v>
      </c>
      <c r="DF83" s="3" t="str">
        <f t="shared" si="118"/>
        <v>moderate</v>
      </c>
      <c r="DG83" s="3" t="str">
        <f t="shared" si="119"/>
        <v>-
moderate</v>
      </c>
      <c r="DH83" s="3">
        <f t="shared" si="120"/>
        <v>0.2222222222222224</v>
      </c>
      <c r="DI83" s="3" t="str">
        <f t="shared" si="121"/>
        <v>+</v>
      </c>
      <c r="DJ83" s="3">
        <f t="shared" si="122"/>
        <v>0.2222222222222224</v>
      </c>
      <c r="DK83" s="3" t="str">
        <f t="shared" si="123"/>
        <v>small</v>
      </c>
      <c r="DL83" s="3" t="str">
        <f t="shared" si="124"/>
        <v>+
small</v>
      </c>
      <c r="DM83" s="3">
        <f t="shared" si="125"/>
        <v>7.0937500000000514E-2</v>
      </c>
      <c r="DN83" s="3" t="str">
        <f t="shared" si="126"/>
        <v/>
      </c>
      <c r="DO83" s="3">
        <f t="shared" si="127"/>
        <v>7.0937500000000514E-2</v>
      </c>
      <c r="DP83" s="3" t="str">
        <f t="shared" si="128"/>
        <v/>
      </c>
      <c r="DQ83" s="3" t="str">
        <f t="shared" si="129"/>
        <v xml:space="preserve">
</v>
      </c>
      <c r="DR83" s="3">
        <f t="shared" si="130"/>
        <v>0.20289473684210513</v>
      </c>
      <c r="DS83" s="3" t="str">
        <f t="shared" si="131"/>
        <v>+</v>
      </c>
      <c r="DT83" s="3">
        <f t="shared" si="132"/>
        <v>0.20289473684210513</v>
      </c>
      <c r="DU83" s="3" t="str">
        <f t="shared" si="133"/>
        <v>small</v>
      </c>
      <c r="DV83" s="3" t="str">
        <f t="shared" si="134"/>
        <v>+
small</v>
      </c>
      <c r="DW83" s="3">
        <f t="shared" si="135"/>
        <v>-0.5494444444444444</v>
      </c>
      <c r="DX83" s="3" t="str">
        <f t="shared" si="136"/>
        <v>-</v>
      </c>
      <c r="DY83" s="3">
        <f t="shared" si="137"/>
        <v>0.5494444444444444</v>
      </c>
      <c r="DZ83" s="3" t="str">
        <f t="shared" si="138"/>
        <v>large</v>
      </c>
      <c r="EA83" s="3" t="str">
        <f t="shared" si="139"/>
        <v>-
large</v>
      </c>
      <c r="EB83" s="3">
        <f t="shared" si="140"/>
        <v>-0.28781609195402291</v>
      </c>
      <c r="EC83" s="3" t="str">
        <f t="shared" si="141"/>
        <v>-</v>
      </c>
      <c r="ED83" s="3">
        <f t="shared" si="142"/>
        <v>0.28781609195402291</v>
      </c>
      <c r="EE83" s="3" t="str">
        <f t="shared" si="143"/>
        <v>small</v>
      </c>
      <c r="EF83" s="3" t="str">
        <f t="shared" si="144"/>
        <v>-
small</v>
      </c>
      <c r="EG83" s="3">
        <f t="shared" si="145"/>
        <v>-0.21073529411764702</v>
      </c>
      <c r="EH83" s="3" t="str">
        <f t="shared" si="146"/>
        <v>-</v>
      </c>
      <c r="EI83" s="3">
        <f t="shared" si="147"/>
        <v>0.21073529411764702</v>
      </c>
      <c r="EJ83" s="3" t="str">
        <f t="shared" si="148"/>
        <v>small</v>
      </c>
      <c r="EK83" s="3" t="str">
        <f t="shared" si="149"/>
        <v>-
small</v>
      </c>
    </row>
    <row r="84" spans="1:141" x14ac:dyDescent="0.35">
      <c r="A84" s="13" t="s">
        <v>175</v>
      </c>
      <c r="B84" s="13" t="s">
        <v>176</v>
      </c>
      <c r="C84" s="4">
        <v>3.73</v>
      </c>
      <c r="D84" s="4">
        <v>1.353</v>
      </c>
      <c r="E84" s="3">
        <v>44</v>
      </c>
      <c r="F84" s="4">
        <v>3.76</v>
      </c>
      <c r="G84" s="4">
        <v>1.2150000000000001</v>
      </c>
      <c r="H84" s="3">
        <v>317</v>
      </c>
      <c r="I84" s="4">
        <v>3.5</v>
      </c>
      <c r="J84" s="4">
        <v>1.339</v>
      </c>
      <c r="K84" s="3">
        <v>18</v>
      </c>
      <c r="L84" s="4" t="s">
        <v>30</v>
      </c>
      <c r="M84" s="4" t="s">
        <v>30</v>
      </c>
      <c r="N84" s="3" t="s">
        <v>30</v>
      </c>
      <c r="O84" s="4">
        <v>4</v>
      </c>
      <c r="P84" s="4">
        <v>1.234</v>
      </c>
      <c r="Q84" s="3">
        <v>22</v>
      </c>
      <c r="R84" s="4">
        <v>3.2</v>
      </c>
      <c r="S84" s="4">
        <v>1.643</v>
      </c>
      <c r="T84" s="3">
        <v>5</v>
      </c>
      <c r="U84" s="4">
        <v>3.64</v>
      </c>
      <c r="V84" s="4">
        <v>1.3620000000000001</v>
      </c>
      <c r="W84" s="3">
        <v>11</v>
      </c>
      <c r="X84" s="4">
        <v>3.26</v>
      </c>
      <c r="Y84" s="4">
        <v>1.4470000000000001</v>
      </c>
      <c r="Z84" s="3">
        <v>19</v>
      </c>
      <c r="AA84" s="4">
        <v>4.04</v>
      </c>
      <c r="AB84" s="4">
        <v>1.224</v>
      </c>
      <c r="AC84" s="3">
        <v>23</v>
      </c>
      <c r="AD84" s="4">
        <v>3.65</v>
      </c>
      <c r="AE84" s="4">
        <v>1.4119999999999999</v>
      </c>
      <c r="AF84" s="3">
        <v>34</v>
      </c>
      <c r="AG84" s="4">
        <v>4</v>
      </c>
      <c r="AH84" s="4">
        <v>1.155</v>
      </c>
      <c r="AI84" s="3">
        <v>10</v>
      </c>
      <c r="AJ84" s="4">
        <v>3.53</v>
      </c>
      <c r="AK84" s="4">
        <v>1.1399999999999999</v>
      </c>
      <c r="AL84" s="14">
        <v>53</v>
      </c>
      <c r="AM84" s="3">
        <v>3.61</v>
      </c>
      <c r="AN84" s="3">
        <v>1.1599999999999999</v>
      </c>
      <c r="AO84" s="3">
        <v>23</v>
      </c>
      <c r="AP84" s="3">
        <v>2.6</v>
      </c>
      <c r="AQ84" s="3">
        <v>1.34</v>
      </c>
      <c r="AR84" s="3">
        <v>5</v>
      </c>
      <c r="AS84" s="3">
        <v>3.64</v>
      </c>
      <c r="AT84" s="3">
        <v>1.04</v>
      </c>
      <c r="AU84" s="3">
        <v>25</v>
      </c>
      <c r="AV84" s="3">
        <v>3.87</v>
      </c>
      <c r="AW84" s="3">
        <v>1.46</v>
      </c>
      <c r="AX84" s="3">
        <v>8</v>
      </c>
      <c r="AY84" s="3">
        <v>3.73</v>
      </c>
      <c r="AZ84" s="3">
        <v>0.79</v>
      </c>
      <c r="BA84" s="3">
        <v>11</v>
      </c>
      <c r="BB84" s="3">
        <v>3.56</v>
      </c>
      <c r="BC84" s="3">
        <v>1.1200000000000001</v>
      </c>
      <c r="BD84" s="3">
        <v>25</v>
      </c>
      <c r="BE84" s="3">
        <v>3.5</v>
      </c>
      <c r="BF84" s="3">
        <v>1.17</v>
      </c>
      <c r="BG84" s="3">
        <v>28</v>
      </c>
      <c r="BH84" s="3">
        <v>3.48</v>
      </c>
      <c r="BI84" s="3">
        <v>1.19</v>
      </c>
      <c r="BJ84" s="3">
        <v>42</v>
      </c>
      <c r="BK84" s="3">
        <v>3.73</v>
      </c>
      <c r="BL84" s="3">
        <v>0.9</v>
      </c>
      <c r="BM84" s="3">
        <v>11</v>
      </c>
      <c r="BO84" s="3" t="str">
        <f t="shared" si="75"/>
        <v>N&lt;5</v>
      </c>
      <c r="BP84" s="3" t="str">
        <f t="shared" si="77"/>
        <v>N&lt;5</v>
      </c>
      <c r="BQ84" s="3" t="str">
        <f t="shared" si="78"/>
        <v>N&lt;5</v>
      </c>
      <c r="BR84" s="3" t="str">
        <f t="shared" si="79"/>
        <v>N&lt;5</v>
      </c>
      <c r="BS84" s="3" t="str">
        <f t="shared" si="80"/>
        <v>N&lt;5
N&lt;5</v>
      </c>
      <c r="BT84" s="3">
        <f t="shared" si="76"/>
        <v>-0.37341299477221807</v>
      </c>
      <c r="BU84" s="3" t="str">
        <f t="shared" si="81"/>
        <v>tenured</v>
      </c>
      <c r="BV84" s="3">
        <f t="shared" si="82"/>
        <v>0.37341299477221807</v>
      </c>
      <c r="BW84" s="3" t="str">
        <f t="shared" si="83"/>
        <v>moderate</v>
      </c>
      <c r="BX84" s="3" t="str">
        <f t="shared" si="84"/>
        <v>tenured
moderate</v>
      </c>
      <c r="BY84" s="3">
        <f t="shared" si="85"/>
        <v>9.5890410958904201E-2</v>
      </c>
      <c r="BZ84" s="3" t="str">
        <f t="shared" si="86"/>
        <v/>
      </c>
      <c r="CA84" s="3">
        <f t="shared" si="87"/>
        <v>9.5890410958904201E-2</v>
      </c>
      <c r="CB84" s="3" t="str">
        <f t="shared" si="88"/>
        <v/>
      </c>
      <c r="CC84" s="3" t="str">
        <f t="shared" si="89"/>
        <v xml:space="preserve">
</v>
      </c>
      <c r="CD84" s="3">
        <f t="shared" si="90"/>
        <v>-0.53904630269523168</v>
      </c>
      <c r="CE84" s="3" t="str">
        <f t="shared" si="91"/>
        <v>men</v>
      </c>
      <c r="CF84" s="3">
        <f t="shared" si="92"/>
        <v>0.53904630269523168</v>
      </c>
      <c r="CG84" s="3" t="str">
        <f t="shared" si="93"/>
        <v>large</v>
      </c>
      <c r="CH84" s="3" t="str">
        <f t="shared" si="94"/>
        <v>men
large</v>
      </c>
      <c r="CI84" s="3">
        <f t="shared" si="95"/>
        <v>-0.2478753541076488</v>
      </c>
      <c r="CJ84" s="3" t="str">
        <f t="shared" si="96"/>
        <v>white</v>
      </c>
      <c r="CK84" s="3">
        <f t="shared" si="97"/>
        <v>0.2478753541076488</v>
      </c>
      <c r="CL84" s="3" t="str">
        <f t="shared" si="98"/>
        <v>small</v>
      </c>
      <c r="CM84" s="3" t="str">
        <f t="shared" si="99"/>
        <v>white
small</v>
      </c>
      <c r="CN84" s="3">
        <f t="shared" si="100"/>
        <v>-0.17543859649122825</v>
      </c>
      <c r="CO84" s="3" t="str">
        <f t="shared" si="101"/>
        <v>-</v>
      </c>
      <c r="CP84" s="3">
        <f t="shared" si="102"/>
        <v>0.17543859649122825</v>
      </c>
      <c r="CQ84" s="3" t="str">
        <f t="shared" si="103"/>
        <v>small</v>
      </c>
      <c r="CR84" s="3" t="str">
        <f t="shared" si="104"/>
        <v>-
small</v>
      </c>
      <c r="CS84" s="3">
        <f t="shared" si="105"/>
        <v>9.482758620689645E-2</v>
      </c>
      <c r="CT84" s="3" t="str">
        <f t="shared" si="106"/>
        <v/>
      </c>
      <c r="CU84" s="3">
        <f t="shared" si="107"/>
        <v>9.482758620689645E-2</v>
      </c>
      <c r="CV84" s="3" t="str">
        <f t="shared" si="108"/>
        <v/>
      </c>
      <c r="CW84" s="3" t="str">
        <f t="shared" si="109"/>
        <v xml:space="preserve">
</v>
      </c>
      <c r="CX84" s="3" t="str">
        <f t="shared" si="110"/>
        <v>N&lt;5</v>
      </c>
      <c r="CY84" s="3" t="str">
        <f t="shared" si="111"/>
        <v>N&lt;5</v>
      </c>
      <c r="CZ84" s="3" t="str">
        <f t="shared" si="112"/>
        <v>N&lt;5</v>
      </c>
      <c r="DA84" s="3" t="str">
        <f t="shared" si="113"/>
        <v>N&lt;5</v>
      </c>
      <c r="DB84" s="3" t="str">
        <f t="shared" si="114"/>
        <v>N&lt;5
N&lt;5</v>
      </c>
      <c r="DC84" s="3">
        <f t="shared" si="115"/>
        <v>-0.34615384615384603</v>
      </c>
      <c r="DD84" s="3" t="str">
        <f t="shared" si="116"/>
        <v>-</v>
      </c>
      <c r="DE84" s="3">
        <f t="shared" si="117"/>
        <v>0.34615384615384603</v>
      </c>
      <c r="DF84" s="3" t="str">
        <f t="shared" si="118"/>
        <v>moderate</v>
      </c>
      <c r="DG84" s="3" t="str">
        <f t="shared" si="119"/>
        <v>-
moderate</v>
      </c>
      <c r="DH84" s="3">
        <f t="shared" si="120"/>
        <v>0.45890410958904104</v>
      </c>
      <c r="DI84" s="3" t="str">
        <f t="shared" si="121"/>
        <v>+</v>
      </c>
      <c r="DJ84" s="3">
        <f t="shared" si="122"/>
        <v>0.45890410958904104</v>
      </c>
      <c r="DK84" s="3" t="str">
        <f t="shared" si="123"/>
        <v>moderate</v>
      </c>
      <c r="DL84" s="3" t="str">
        <f t="shared" si="124"/>
        <v>+
moderate</v>
      </c>
      <c r="DM84" s="3">
        <f t="shared" si="125"/>
        <v>0.11392405063291121</v>
      </c>
      <c r="DN84" s="3" t="str">
        <f t="shared" si="126"/>
        <v>+</v>
      </c>
      <c r="DO84" s="3">
        <f t="shared" si="127"/>
        <v>0.11392405063291121</v>
      </c>
      <c r="DP84" s="3" t="str">
        <f t="shared" si="128"/>
        <v>small</v>
      </c>
      <c r="DQ84" s="3" t="str">
        <f t="shared" si="129"/>
        <v>+
small</v>
      </c>
      <c r="DR84" s="3">
        <f t="shared" si="130"/>
        <v>0.26785714285714307</v>
      </c>
      <c r="DS84" s="3" t="str">
        <f t="shared" si="131"/>
        <v>+</v>
      </c>
      <c r="DT84" s="3">
        <f t="shared" si="132"/>
        <v>0.26785714285714307</v>
      </c>
      <c r="DU84" s="3" t="str">
        <f t="shared" si="133"/>
        <v>small</v>
      </c>
      <c r="DV84" s="3" t="str">
        <f t="shared" si="134"/>
        <v>+
small</v>
      </c>
      <c r="DW84" s="3">
        <f t="shared" si="135"/>
        <v>-0.46153846153846162</v>
      </c>
      <c r="DX84" s="3" t="str">
        <f t="shared" si="136"/>
        <v>-</v>
      </c>
      <c r="DY84" s="3">
        <f t="shared" si="137"/>
        <v>0.46153846153846162</v>
      </c>
      <c r="DZ84" s="3" t="str">
        <f t="shared" si="138"/>
        <v>moderate</v>
      </c>
      <c r="EA84" s="3" t="str">
        <f t="shared" si="139"/>
        <v>-
moderate</v>
      </c>
      <c r="EB84" s="3">
        <f t="shared" si="140"/>
        <v>-0.14285714285714279</v>
      </c>
      <c r="EC84" s="3" t="str">
        <f t="shared" si="141"/>
        <v>-</v>
      </c>
      <c r="ED84" s="3">
        <f t="shared" si="142"/>
        <v>0.14285714285714279</v>
      </c>
      <c r="EE84" s="3" t="str">
        <f t="shared" si="143"/>
        <v>small</v>
      </c>
      <c r="EF84" s="3" t="str">
        <f t="shared" si="144"/>
        <v>-
small</v>
      </c>
      <c r="EG84" s="3">
        <f t="shared" si="145"/>
        <v>-0.3</v>
      </c>
      <c r="EH84" s="3" t="str">
        <f t="shared" si="146"/>
        <v>-</v>
      </c>
      <c r="EI84" s="3">
        <f t="shared" si="147"/>
        <v>0.3</v>
      </c>
      <c r="EJ84" s="3" t="str">
        <f t="shared" si="148"/>
        <v/>
      </c>
      <c r="EK84" s="3" t="str">
        <f t="shared" si="149"/>
        <v xml:space="preserve">-
</v>
      </c>
    </row>
    <row r="85" spans="1:141" x14ac:dyDescent="0.35">
      <c r="A85" s="13" t="s">
        <v>177</v>
      </c>
      <c r="B85" s="13" t="s">
        <v>178</v>
      </c>
      <c r="C85" s="4">
        <v>4</v>
      </c>
      <c r="D85" s="4">
        <v>0.9</v>
      </c>
      <c r="E85" s="3">
        <v>38</v>
      </c>
      <c r="F85" s="4">
        <v>3.63</v>
      </c>
      <c r="G85" s="4">
        <v>1.0289999999999999</v>
      </c>
      <c r="H85" s="3">
        <v>251</v>
      </c>
      <c r="I85" s="4">
        <v>3.83</v>
      </c>
      <c r="J85" s="4">
        <v>0.98499999999999999</v>
      </c>
      <c r="K85" s="3">
        <v>18</v>
      </c>
      <c r="L85" s="4" t="s">
        <v>30</v>
      </c>
      <c r="M85" s="4" t="s">
        <v>30</v>
      </c>
      <c r="N85" s="3" t="s">
        <v>30</v>
      </c>
      <c r="O85" s="4">
        <v>4</v>
      </c>
      <c r="P85" s="4">
        <v>0.79100000000000004</v>
      </c>
      <c r="Q85" s="3">
        <v>17</v>
      </c>
      <c r="R85" s="4" t="s">
        <v>30</v>
      </c>
      <c r="S85" s="4" t="s">
        <v>30</v>
      </c>
      <c r="T85" s="3" t="s">
        <v>30</v>
      </c>
      <c r="U85" s="3">
        <v>3.83</v>
      </c>
      <c r="V85" s="3">
        <v>1.03</v>
      </c>
      <c r="W85" s="3">
        <v>12</v>
      </c>
      <c r="X85" s="4">
        <v>3.93</v>
      </c>
      <c r="Y85" s="4">
        <v>0.82899999999999996</v>
      </c>
      <c r="Z85" s="3">
        <v>14</v>
      </c>
      <c r="AA85" s="4">
        <v>4.05</v>
      </c>
      <c r="AB85" s="4">
        <v>0.999</v>
      </c>
      <c r="AC85" s="3">
        <v>22</v>
      </c>
      <c r="AD85" s="4">
        <v>4</v>
      </c>
      <c r="AE85" s="4">
        <v>1</v>
      </c>
      <c r="AF85" s="3">
        <v>29</v>
      </c>
      <c r="AG85" s="4">
        <v>4</v>
      </c>
      <c r="AH85" s="4">
        <v>0.5</v>
      </c>
      <c r="AI85" s="3">
        <v>9</v>
      </c>
      <c r="AJ85" s="3">
        <v>3.8</v>
      </c>
      <c r="AK85" s="3">
        <v>0.88</v>
      </c>
      <c r="AL85" s="3">
        <v>46</v>
      </c>
      <c r="AM85" s="3">
        <v>3.64</v>
      </c>
      <c r="AN85" s="3">
        <v>0.86</v>
      </c>
      <c r="AO85" s="3">
        <v>25</v>
      </c>
      <c r="AP85" s="3">
        <v>3.8</v>
      </c>
      <c r="AQ85" s="3">
        <v>1.1000000000000001</v>
      </c>
      <c r="AR85" s="3">
        <v>5</v>
      </c>
      <c r="AS85" s="3">
        <v>4.0599999999999996</v>
      </c>
      <c r="AT85" s="3">
        <v>0.85</v>
      </c>
      <c r="AU85" s="3">
        <v>16</v>
      </c>
      <c r="AV85" s="3">
        <v>4</v>
      </c>
      <c r="AW85" s="3">
        <v>0.76</v>
      </c>
      <c r="AX85" s="3">
        <v>8</v>
      </c>
      <c r="AY85" s="3">
        <v>3.69</v>
      </c>
      <c r="AZ85" s="3">
        <v>0.63</v>
      </c>
      <c r="BA85" s="3">
        <v>13</v>
      </c>
      <c r="BB85" s="3">
        <v>3.83</v>
      </c>
      <c r="BC85" s="3">
        <v>0.92</v>
      </c>
      <c r="BD85" s="3">
        <v>24</v>
      </c>
      <c r="BE85" s="3">
        <v>3.77</v>
      </c>
      <c r="BF85" s="3">
        <v>0.87</v>
      </c>
      <c r="BG85" s="3">
        <v>22</v>
      </c>
      <c r="BH85" s="3">
        <v>3.65</v>
      </c>
      <c r="BI85" s="3">
        <v>0.88</v>
      </c>
      <c r="BJ85" s="3">
        <v>34</v>
      </c>
      <c r="BK85" s="3">
        <v>4.25</v>
      </c>
      <c r="BL85" s="3">
        <v>0.75</v>
      </c>
      <c r="BM85" s="3">
        <v>12</v>
      </c>
      <c r="BO85" s="3" t="str">
        <f t="shared" si="75"/>
        <v>N&lt;5</v>
      </c>
      <c r="BP85" s="3" t="str">
        <f t="shared" si="77"/>
        <v>N&lt;5</v>
      </c>
      <c r="BQ85" s="3" t="str">
        <f t="shared" si="78"/>
        <v>N&lt;5</v>
      </c>
      <c r="BR85" s="3" t="str">
        <f t="shared" si="79"/>
        <v>N&lt;5</v>
      </c>
      <c r="BS85" s="3" t="str">
        <f t="shared" si="80"/>
        <v>N&lt;5
N&lt;5</v>
      </c>
      <c r="BT85" s="3">
        <f t="shared" si="76"/>
        <v>-0.17258883248730958</v>
      </c>
      <c r="BU85" s="3" t="str">
        <f t="shared" si="81"/>
        <v>tenured</v>
      </c>
      <c r="BV85" s="3">
        <f t="shared" si="82"/>
        <v>0.17258883248730958</v>
      </c>
      <c r="BW85" s="3" t="str">
        <f t="shared" si="83"/>
        <v>small</v>
      </c>
      <c r="BX85" s="3" t="str">
        <f t="shared" si="84"/>
        <v>tenured
small</v>
      </c>
      <c r="BY85" s="3">
        <f t="shared" si="85"/>
        <v>0.40789473684210531</v>
      </c>
      <c r="BZ85" s="3" t="str">
        <f t="shared" si="86"/>
        <v>assoc</v>
      </c>
      <c r="CA85" s="3">
        <f t="shared" si="87"/>
        <v>0.40789473684210531</v>
      </c>
      <c r="CB85" s="3" t="str">
        <f t="shared" si="88"/>
        <v>moderate</v>
      </c>
      <c r="CC85" s="3" t="str">
        <f t="shared" si="89"/>
        <v>assoc
moderate</v>
      </c>
      <c r="CD85" s="3">
        <f t="shared" si="90"/>
        <v>-0.14475271411338922</v>
      </c>
      <c r="CE85" s="3" t="str">
        <f t="shared" si="91"/>
        <v>men</v>
      </c>
      <c r="CF85" s="3">
        <f t="shared" si="92"/>
        <v>0.14475271411338922</v>
      </c>
      <c r="CG85" s="3" t="str">
        <f t="shared" si="93"/>
        <v>small</v>
      </c>
      <c r="CH85" s="3" t="str">
        <f t="shared" si="94"/>
        <v>men
small</v>
      </c>
      <c r="CI85" s="3">
        <f t="shared" si="95"/>
        <v>0</v>
      </c>
      <c r="CJ85" s="3" t="str">
        <f t="shared" si="96"/>
        <v/>
      </c>
      <c r="CK85" s="3">
        <f t="shared" si="97"/>
        <v>0</v>
      </c>
      <c r="CL85" s="3" t="str">
        <f t="shared" si="98"/>
        <v/>
      </c>
      <c r="CM85" s="3" t="str">
        <f t="shared" si="99"/>
        <v xml:space="preserve">
</v>
      </c>
      <c r="CN85" s="3">
        <f t="shared" si="100"/>
        <v>-0.22727272727272749</v>
      </c>
      <c r="CO85" s="3" t="str">
        <f t="shared" si="101"/>
        <v>-</v>
      </c>
      <c r="CP85" s="3">
        <f t="shared" si="102"/>
        <v>0.22727272727272749</v>
      </c>
      <c r="CQ85" s="3" t="str">
        <f t="shared" si="103"/>
        <v>small</v>
      </c>
      <c r="CR85" s="3" t="str">
        <f t="shared" si="104"/>
        <v>-
small</v>
      </c>
      <c r="CS85" s="3">
        <f t="shared" si="105"/>
        <v>-0.22093023255813948</v>
      </c>
      <c r="CT85" s="3" t="str">
        <f t="shared" si="106"/>
        <v>-</v>
      </c>
      <c r="CU85" s="3">
        <f t="shared" si="107"/>
        <v>0.22093023255813948</v>
      </c>
      <c r="CV85" s="3" t="str">
        <f t="shared" si="108"/>
        <v>small</v>
      </c>
      <c r="CW85" s="3" t="str">
        <f t="shared" si="109"/>
        <v>-
small</v>
      </c>
      <c r="CX85" s="3" t="str">
        <f t="shared" si="110"/>
        <v>N&lt;5</v>
      </c>
      <c r="CY85" s="3" t="str">
        <f t="shared" si="111"/>
        <v>N&lt;5</v>
      </c>
      <c r="CZ85" s="3" t="str">
        <f t="shared" si="112"/>
        <v>N&lt;5</v>
      </c>
      <c r="DA85" s="3" t="str">
        <f t="shared" si="113"/>
        <v>N&lt;5</v>
      </c>
      <c r="DB85" s="3" t="str">
        <f t="shared" si="114"/>
        <v>N&lt;5
N&lt;5</v>
      </c>
      <c r="DC85" s="3">
        <f t="shared" si="115"/>
        <v>7.0588235294117188E-2</v>
      </c>
      <c r="DD85" s="3" t="str">
        <f t="shared" si="116"/>
        <v/>
      </c>
      <c r="DE85" s="3">
        <f t="shared" si="117"/>
        <v>7.0588235294117188E-2</v>
      </c>
      <c r="DF85" s="3" t="str">
        <f t="shared" si="118"/>
        <v/>
      </c>
      <c r="DG85" s="3" t="str">
        <f t="shared" si="119"/>
        <v xml:space="preserve">
</v>
      </c>
      <c r="DH85" s="3" t="str">
        <f t="shared" si="120"/>
        <v>N&lt;5</v>
      </c>
      <c r="DI85" s="3" t="str">
        <f t="shared" si="121"/>
        <v>N&lt;5</v>
      </c>
      <c r="DJ85" s="3" t="str">
        <f t="shared" si="122"/>
        <v>N&lt;5</v>
      </c>
      <c r="DK85" s="3" t="str">
        <f t="shared" si="123"/>
        <v>N&lt;5</v>
      </c>
      <c r="DL85" s="3" t="str">
        <f t="shared" si="124"/>
        <v>N&lt;5
N&lt;5</v>
      </c>
      <c r="DM85" s="3">
        <f t="shared" si="125"/>
        <v>-0.2222222222222224</v>
      </c>
      <c r="DN85" s="3" t="str">
        <f t="shared" si="126"/>
        <v>-</v>
      </c>
      <c r="DO85" s="3">
        <f t="shared" si="127"/>
        <v>0.2222222222222224</v>
      </c>
      <c r="DP85" s="3" t="str">
        <f t="shared" si="128"/>
        <v>small</v>
      </c>
      <c r="DQ85" s="3" t="str">
        <f t="shared" si="129"/>
        <v>-
small</v>
      </c>
      <c r="DR85" s="3">
        <f t="shared" si="130"/>
        <v>-0.10869565217391314</v>
      </c>
      <c r="DS85" s="3" t="str">
        <f t="shared" si="131"/>
        <v>-</v>
      </c>
      <c r="DT85" s="3">
        <f t="shared" si="132"/>
        <v>0.10869565217391314</v>
      </c>
      <c r="DU85" s="3" t="str">
        <f t="shared" si="133"/>
        <v>small</v>
      </c>
      <c r="DV85" s="3" t="str">
        <f t="shared" si="134"/>
        <v>-
small</v>
      </c>
      <c r="DW85" s="3">
        <f t="shared" si="135"/>
        <v>-0.32183908045976989</v>
      </c>
      <c r="DX85" s="3" t="str">
        <f t="shared" si="136"/>
        <v>-</v>
      </c>
      <c r="DY85" s="3">
        <f t="shared" si="137"/>
        <v>0.32183908045976989</v>
      </c>
      <c r="DZ85" s="3" t="str">
        <f t="shared" si="138"/>
        <v>moderate</v>
      </c>
      <c r="EA85" s="3" t="str">
        <f t="shared" si="139"/>
        <v>-
moderate</v>
      </c>
      <c r="EB85" s="3">
        <f t="shared" si="140"/>
        <v>-0.39772727272727282</v>
      </c>
      <c r="EC85" s="3" t="str">
        <f t="shared" si="141"/>
        <v>-</v>
      </c>
      <c r="ED85" s="3">
        <f t="shared" si="142"/>
        <v>0.39772727272727282</v>
      </c>
      <c r="EE85" s="3" t="str">
        <f t="shared" si="143"/>
        <v>moderate</v>
      </c>
      <c r="EF85" s="3" t="str">
        <f t="shared" si="144"/>
        <v>-
moderate</v>
      </c>
      <c r="EG85" s="3">
        <f t="shared" si="145"/>
        <v>0.33333333333333331</v>
      </c>
      <c r="EH85" s="3" t="str">
        <f t="shared" si="146"/>
        <v>+</v>
      </c>
      <c r="EI85" s="3">
        <f t="shared" si="147"/>
        <v>0.33333333333333331</v>
      </c>
      <c r="EJ85" s="3" t="str">
        <f t="shared" si="148"/>
        <v>moderate</v>
      </c>
      <c r="EK85" s="3" t="str">
        <f t="shared" si="149"/>
        <v>+
moderate</v>
      </c>
    </row>
    <row r="86" spans="1:141" x14ac:dyDescent="0.35">
      <c r="A86" s="13" t="s">
        <v>179</v>
      </c>
      <c r="B86" s="13" t="s">
        <v>180</v>
      </c>
      <c r="C86" s="4">
        <v>2.95</v>
      </c>
      <c r="D86" s="4">
        <v>1.468</v>
      </c>
      <c r="E86" s="3">
        <v>20</v>
      </c>
      <c r="F86" s="4">
        <v>3.16</v>
      </c>
      <c r="G86" s="4">
        <v>1.306</v>
      </c>
      <c r="H86" s="3">
        <v>267</v>
      </c>
      <c r="I86" s="4">
        <v>2.94</v>
      </c>
      <c r="J86" s="4">
        <v>1.2889999999999999</v>
      </c>
      <c r="K86" s="3">
        <v>16</v>
      </c>
      <c r="L86" s="4" t="s">
        <v>30</v>
      </c>
      <c r="M86" s="4" t="s">
        <v>30</v>
      </c>
      <c r="N86" s="3" t="s">
        <v>30</v>
      </c>
      <c r="O86" s="4"/>
      <c r="P86" s="4"/>
      <c r="R86" s="4">
        <v>3</v>
      </c>
      <c r="S86" s="4">
        <v>1.581</v>
      </c>
      <c r="T86" s="3">
        <v>5</v>
      </c>
      <c r="U86" s="4">
        <v>2.9</v>
      </c>
      <c r="V86" s="4">
        <v>1.2869999999999999</v>
      </c>
      <c r="W86" s="3">
        <v>10</v>
      </c>
      <c r="X86" s="4">
        <v>3</v>
      </c>
      <c r="Y86" s="4">
        <v>1.4139999999999999</v>
      </c>
      <c r="Z86" s="3">
        <v>11</v>
      </c>
      <c r="AA86" s="4">
        <v>2.89</v>
      </c>
      <c r="AB86" s="4">
        <v>1.6160000000000001</v>
      </c>
      <c r="AC86" s="3">
        <v>9</v>
      </c>
      <c r="AD86" s="4">
        <v>2.94</v>
      </c>
      <c r="AE86" s="4">
        <v>1.4350000000000001</v>
      </c>
      <c r="AF86" s="3">
        <v>17</v>
      </c>
      <c r="AG86" s="4" t="s">
        <v>30</v>
      </c>
      <c r="AH86" s="4" t="s">
        <v>30</v>
      </c>
      <c r="AI86" s="3" t="s">
        <v>30</v>
      </c>
      <c r="AJ86" s="4">
        <v>3</v>
      </c>
      <c r="AK86" s="4">
        <v>1.24</v>
      </c>
      <c r="AL86" s="14">
        <v>27</v>
      </c>
      <c r="AM86" s="3">
        <v>3.18</v>
      </c>
      <c r="AN86" s="3">
        <v>1.22</v>
      </c>
      <c r="AO86" s="3">
        <v>22</v>
      </c>
      <c r="AP86" s="3">
        <v>2.2000000000000002</v>
      </c>
      <c r="AQ86" s="3">
        <v>1.1000000000000001</v>
      </c>
      <c r="AR86" s="3">
        <v>5</v>
      </c>
      <c r="AS86" s="3" t="s">
        <v>30</v>
      </c>
      <c r="AT86" s="3" t="s">
        <v>30</v>
      </c>
      <c r="AU86" s="3" t="s">
        <v>30</v>
      </c>
      <c r="AV86" s="3">
        <v>3.29</v>
      </c>
      <c r="AW86" s="3">
        <v>0.95</v>
      </c>
      <c r="AX86" s="3">
        <v>7</v>
      </c>
      <c r="AY86" s="3">
        <v>2.92</v>
      </c>
      <c r="AZ86" s="3">
        <v>1.38</v>
      </c>
      <c r="BA86" s="3">
        <v>12</v>
      </c>
      <c r="BB86" s="3">
        <v>3.19</v>
      </c>
      <c r="BC86" s="3">
        <v>1.22</v>
      </c>
      <c r="BD86" s="3">
        <v>16</v>
      </c>
      <c r="BE86" s="3">
        <v>2.73</v>
      </c>
      <c r="BF86" s="3">
        <v>1.27</v>
      </c>
      <c r="BG86" s="3">
        <v>11</v>
      </c>
      <c r="BH86" s="3">
        <v>3</v>
      </c>
      <c r="BI86" s="3">
        <v>1.27</v>
      </c>
      <c r="BJ86" s="3">
        <v>22</v>
      </c>
      <c r="BK86" s="3">
        <v>3</v>
      </c>
      <c r="BL86" s="3">
        <v>1.22</v>
      </c>
      <c r="BM86" s="3">
        <v>5</v>
      </c>
      <c r="BO86" s="3" t="str">
        <f t="shared" si="75"/>
        <v>N&lt;5</v>
      </c>
      <c r="BP86" s="3" t="str">
        <f t="shared" si="77"/>
        <v>N&lt;5</v>
      </c>
      <c r="BQ86" s="3" t="str">
        <f t="shared" si="78"/>
        <v>N&lt;5</v>
      </c>
      <c r="BR86" s="3" t="str">
        <f t="shared" si="79"/>
        <v>N&lt;5</v>
      </c>
      <c r="BS86" s="3" t="str">
        <f t="shared" si="80"/>
        <v>N&lt;5
N&lt;5</v>
      </c>
      <c r="BT86" s="3">
        <f t="shared" si="76"/>
        <v>2.2808378588052753</v>
      </c>
      <c r="BU86" s="3" t="str">
        <f t="shared" si="81"/>
        <v>ntt</v>
      </c>
      <c r="BV86" s="3">
        <f t="shared" si="82"/>
        <v>2.2808378588052753</v>
      </c>
      <c r="BW86" s="3" t="str">
        <f t="shared" si="83"/>
        <v>large</v>
      </c>
      <c r="BX86" s="3" t="str">
        <f t="shared" si="84"/>
        <v>ntt
large</v>
      </c>
      <c r="BY86" s="3">
        <f t="shared" si="85"/>
        <v>0.38947368421052647</v>
      </c>
      <c r="BZ86" s="3" t="str">
        <f t="shared" si="86"/>
        <v>assoc</v>
      </c>
      <c r="CA86" s="3">
        <f t="shared" si="87"/>
        <v>0.38947368421052647</v>
      </c>
      <c r="CB86" s="3" t="str">
        <f t="shared" si="88"/>
        <v>moderate</v>
      </c>
      <c r="CC86" s="3" t="str">
        <f t="shared" si="89"/>
        <v>assoc
moderate</v>
      </c>
      <c r="CD86" s="3">
        <f t="shared" si="90"/>
        <v>7.7793493635077704E-2</v>
      </c>
      <c r="CE86" s="3" t="str">
        <f t="shared" si="91"/>
        <v/>
      </c>
      <c r="CF86" s="3">
        <f t="shared" si="92"/>
        <v>7.7793493635077704E-2</v>
      </c>
      <c r="CG86" s="3" t="str">
        <f t="shared" si="93"/>
        <v/>
      </c>
      <c r="CH86" s="3" t="str">
        <f t="shared" si="94"/>
        <v xml:space="preserve">
</v>
      </c>
      <c r="CI86" s="3" t="str">
        <f t="shared" si="95"/>
        <v>N&lt;5</v>
      </c>
      <c r="CJ86" s="3" t="str">
        <f t="shared" si="96"/>
        <v>N&lt;5</v>
      </c>
      <c r="CK86" s="3" t="str">
        <f t="shared" si="97"/>
        <v>N&lt;5</v>
      </c>
      <c r="CL86" s="3" t="str">
        <f t="shared" si="98"/>
        <v>N&lt;5</v>
      </c>
      <c r="CM86" s="3" t="str">
        <f t="shared" si="99"/>
        <v>N&lt;5
N&lt;5</v>
      </c>
      <c r="CN86" s="3">
        <f t="shared" si="100"/>
        <v>4.032258064516115E-2</v>
      </c>
      <c r="CO86" s="3" t="str">
        <f t="shared" si="101"/>
        <v/>
      </c>
      <c r="CP86" s="3">
        <f t="shared" si="102"/>
        <v>4.032258064516115E-2</v>
      </c>
      <c r="CQ86" s="3" t="str">
        <f t="shared" si="103"/>
        <v/>
      </c>
      <c r="CR86" s="3" t="str">
        <f t="shared" si="104"/>
        <v xml:space="preserve">
</v>
      </c>
      <c r="CS86" s="3">
        <f t="shared" si="105"/>
        <v>0.19672131147541003</v>
      </c>
      <c r="CT86" s="3" t="str">
        <f t="shared" si="106"/>
        <v>+</v>
      </c>
      <c r="CU86" s="3">
        <f t="shared" si="107"/>
        <v>0.19672131147541003</v>
      </c>
      <c r="CV86" s="3" t="str">
        <f t="shared" si="108"/>
        <v>small</v>
      </c>
      <c r="CW86" s="3" t="str">
        <f t="shared" si="109"/>
        <v>+
small</v>
      </c>
      <c r="CX86" s="3" t="str">
        <f t="shared" si="110"/>
        <v>N&lt;5</v>
      </c>
      <c r="CY86" s="3" t="str">
        <f t="shared" si="111"/>
        <v>N&lt;5</v>
      </c>
      <c r="CZ86" s="3" t="str">
        <f t="shared" si="112"/>
        <v>N&lt;5</v>
      </c>
      <c r="DA86" s="3" t="str">
        <f t="shared" si="113"/>
        <v>N&lt;5</v>
      </c>
      <c r="DB86" s="3" t="str">
        <f t="shared" si="114"/>
        <v>N&lt;5
N&lt;5</v>
      </c>
      <c r="DC86" s="3" t="str">
        <f t="shared" si="115"/>
        <v>N&lt;5</v>
      </c>
      <c r="DD86" s="3" t="str">
        <f t="shared" si="116"/>
        <v>N&lt;5</v>
      </c>
      <c r="DE86" s="3" t="str">
        <f t="shared" si="117"/>
        <v>N&lt;5</v>
      </c>
      <c r="DF86" s="3" t="str">
        <f t="shared" si="118"/>
        <v>N&lt;5</v>
      </c>
      <c r="DG86" s="3" t="str">
        <f t="shared" si="119"/>
        <v>N&lt;5
N&lt;5</v>
      </c>
      <c r="DH86" s="3">
        <f t="shared" si="120"/>
        <v>0.3052631578947369</v>
      </c>
      <c r="DI86" s="3" t="str">
        <f t="shared" si="121"/>
        <v>+</v>
      </c>
      <c r="DJ86" s="3">
        <f t="shared" si="122"/>
        <v>0.3052631578947369</v>
      </c>
      <c r="DK86" s="3" t="str">
        <f t="shared" si="123"/>
        <v>moderate</v>
      </c>
      <c r="DL86" s="3" t="str">
        <f t="shared" si="124"/>
        <v>+
moderate</v>
      </c>
      <c r="DM86" s="3">
        <f t="shared" si="125"/>
        <v>1.449275362318842E-2</v>
      </c>
      <c r="DN86" s="3" t="str">
        <f t="shared" si="126"/>
        <v/>
      </c>
      <c r="DO86" s="3">
        <f t="shared" si="127"/>
        <v>1.449275362318842E-2</v>
      </c>
      <c r="DP86" s="3" t="str">
        <f t="shared" si="128"/>
        <v/>
      </c>
      <c r="DQ86" s="3" t="str">
        <f t="shared" si="129"/>
        <v xml:space="preserve">
</v>
      </c>
      <c r="DR86" s="3">
        <f t="shared" si="130"/>
        <v>0.15573770491803274</v>
      </c>
      <c r="DS86" s="3" t="str">
        <f t="shared" si="131"/>
        <v>+</v>
      </c>
      <c r="DT86" s="3">
        <f t="shared" si="132"/>
        <v>0.15573770491803274</v>
      </c>
      <c r="DU86" s="3" t="str">
        <f t="shared" si="133"/>
        <v>small</v>
      </c>
      <c r="DV86" s="3" t="str">
        <f t="shared" si="134"/>
        <v>+
small</v>
      </c>
      <c r="DW86" s="3">
        <f t="shared" si="135"/>
        <v>-0.12598425196850405</v>
      </c>
      <c r="DX86" s="3" t="str">
        <f t="shared" si="136"/>
        <v>-</v>
      </c>
      <c r="DY86" s="3">
        <f t="shared" si="137"/>
        <v>0.12598425196850405</v>
      </c>
      <c r="DZ86" s="3" t="str">
        <f t="shared" si="138"/>
        <v>small</v>
      </c>
      <c r="EA86" s="3" t="str">
        <f t="shared" si="139"/>
        <v>-
small</v>
      </c>
      <c r="EB86" s="3">
        <f t="shared" si="140"/>
        <v>4.7244094488189017E-2</v>
      </c>
      <c r="EC86" s="3" t="str">
        <f t="shared" si="141"/>
        <v/>
      </c>
      <c r="ED86" s="3">
        <f t="shared" si="142"/>
        <v>4.7244094488189017E-2</v>
      </c>
      <c r="EE86" s="3" t="str">
        <f t="shared" si="143"/>
        <v/>
      </c>
      <c r="EF86" s="3" t="str">
        <f t="shared" si="144"/>
        <v xml:space="preserve">
</v>
      </c>
      <c r="EG86" s="3" t="str">
        <f t="shared" si="145"/>
        <v>N&lt;5</v>
      </c>
      <c r="EH86" s="3" t="str">
        <f t="shared" si="146"/>
        <v>N&lt;5</v>
      </c>
      <c r="EI86" s="3" t="str">
        <f t="shared" si="147"/>
        <v>N&lt;5</v>
      </c>
      <c r="EJ86" s="3" t="str">
        <f t="shared" si="148"/>
        <v>N&lt;5</v>
      </c>
      <c r="EK86" s="3" t="str">
        <f t="shared" si="149"/>
        <v>N&lt;5
N&lt;5</v>
      </c>
    </row>
    <row r="87" spans="1:141" x14ac:dyDescent="0.35">
      <c r="A87" s="13" t="s">
        <v>181</v>
      </c>
      <c r="B87" s="13" t="s">
        <v>182</v>
      </c>
      <c r="C87" s="4">
        <v>2.13</v>
      </c>
      <c r="D87" s="4">
        <v>1.258</v>
      </c>
      <c r="E87" s="3">
        <v>16</v>
      </c>
      <c r="F87" s="4">
        <v>2.37</v>
      </c>
      <c r="G87" s="4">
        <v>1.143</v>
      </c>
      <c r="H87" s="3">
        <v>219</v>
      </c>
      <c r="I87" s="4">
        <v>2.13</v>
      </c>
      <c r="J87" s="4">
        <v>1.258</v>
      </c>
      <c r="K87" s="3">
        <v>16</v>
      </c>
      <c r="L87" s="4"/>
      <c r="M87" s="4"/>
      <c r="O87" s="4"/>
      <c r="P87" s="4"/>
      <c r="R87" s="4" t="s">
        <v>30</v>
      </c>
      <c r="S87" s="4" t="s">
        <v>30</v>
      </c>
      <c r="T87" s="3" t="s">
        <v>30</v>
      </c>
      <c r="U87" s="4">
        <v>2</v>
      </c>
      <c r="V87" s="4">
        <v>1.1279999999999999</v>
      </c>
      <c r="W87" s="3">
        <v>12</v>
      </c>
      <c r="X87" s="4">
        <v>2</v>
      </c>
      <c r="Y87" s="4">
        <v>1.4139999999999999</v>
      </c>
      <c r="Z87" s="3">
        <v>10</v>
      </c>
      <c r="AA87" s="4">
        <v>2.33</v>
      </c>
      <c r="AB87" s="4">
        <v>1.0329999999999999</v>
      </c>
      <c r="AC87" s="3">
        <v>6</v>
      </c>
      <c r="AD87" s="4">
        <v>2.14</v>
      </c>
      <c r="AE87" s="4">
        <v>1.292</v>
      </c>
      <c r="AF87" s="3">
        <v>14</v>
      </c>
      <c r="AG87" s="3" t="s">
        <v>30</v>
      </c>
      <c r="AH87" s="3" t="s">
        <v>30</v>
      </c>
      <c r="AI87" s="3" t="s">
        <v>30</v>
      </c>
      <c r="AJ87" s="3">
        <v>2.2400000000000002</v>
      </c>
      <c r="AK87" s="3">
        <v>1.0900000000000001</v>
      </c>
      <c r="AL87" s="3">
        <v>21</v>
      </c>
      <c r="AM87" s="3">
        <v>2.2400000000000002</v>
      </c>
      <c r="AN87" s="3">
        <v>1.0900000000000001</v>
      </c>
      <c r="AO87" s="3">
        <v>21</v>
      </c>
      <c r="AP87" s="3" t="s">
        <v>30</v>
      </c>
      <c r="AQ87" s="3" t="s">
        <v>30</v>
      </c>
      <c r="AR87" s="3" t="s">
        <v>30</v>
      </c>
      <c r="AS87" s="3" t="s">
        <v>30</v>
      </c>
      <c r="AT87" s="3" t="s">
        <v>30</v>
      </c>
      <c r="AU87" s="3" t="s">
        <v>30</v>
      </c>
      <c r="AV87" s="3">
        <v>2.25</v>
      </c>
      <c r="AW87" s="3">
        <v>1.04</v>
      </c>
      <c r="AX87" s="3">
        <v>8</v>
      </c>
      <c r="AY87" s="3">
        <v>2.23</v>
      </c>
      <c r="AZ87" s="3">
        <v>1.17</v>
      </c>
      <c r="BA87" s="3">
        <v>13</v>
      </c>
      <c r="BB87" s="3">
        <v>2.54</v>
      </c>
      <c r="BC87" s="3">
        <v>1.05</v>
      </c>
      <c r="BD87" s="3">
        <v>13</v>
      </c>
      <c r="BE87" s="3">
        <v>1.75</v>
      </c>
      <c r="BF87" s="3">
        <v>1.04</v>
      </c>
      <c r="BG87" s="3">
        <v>8</v>
      </c>
      <c r="BH87" s="3">
        <v>2.39</v>
      </c>
      <c r="BI87" s="3">
        <v>1.0900000000000001</v>
      </c>
      <c r="BJ87" s="3">
        <v>18</v>
      </c>
      <c r="BK87" s="3" t="s">
        <v>30</v>
      </c>
      <c r="BL87" s="3" t="s">
        <v>30</v>
      </c>
      <c r="BM87" s="3" t="s">
        <v>30</v>
      </c>
      <c r="BO87" s="3">
        <f t="shared" si="75"/>
        <v>1.6931637519872813</v>
      </c>
      <c r="BP87" s="3" t="str">
        <f t="shared" si="77"/>
        <v>pre-ten</v>
      </c>
      <c r="BQ87" s="3">
        <f t="shared" si="78"/>
        <v>1.6931637519872813</v>
      </c>
      <c r="BR87" s="3" t="str">
        <f t="shared" si="79"/>
        <v>large</v>
      </c>
      <c r="BS87" s="3" t="str">
        <f t="shared" si="80"/>
        <v>pre-ten
large</v>
      </c>
      <c r="BT87" s="3">
        <f t="shared" si="76"/>
        <v>1.6931637519872813</v>
      </c>
      <c r="BU87" s="3" t="str">
        <f t="shared" si="81"/>
        <v>ntt</v>
      </c>
      <c r="BV87" s="3">
        <f t="shared" si="82"/>
        <v>1.6931637519872813</v>
      </c>
      <c r="BW87" s="3" t="str">
        <f t="shared" si="83"/>
        <v>large</v>
      </c>
      <c r="BX87" s="3" t="str">
        <f t="shared" si="84"/>
        <v>ntt
large</v>
      </c>
      <c r="BY87" s="3">
        <f t="shared" si="85"/>
        <v>1.9230769230769246E-2</v>
      </c>
      <c r="BZ87" s="3" t="str">
        <f t="shared" si="86"/>
        <v/>
      </c>
      <c r="CA87" s="3">
        <f t="shared" si="87"/>
        <v>1.9230769230769246E-2</v>
      </c>
      <c r="CB87" s="3" t="str">
        <f t="shared" si="88"/>
        <v/>
      </c>
      <c r="CC87" s="3" t="str">
        <f t="shared" si="89"/>
        <v xml:space="preserve">
</v>
      </c>
      <c r="CD87" s="3">
        <f t="shared" si="90"/>
        <v>-0.23338048090523345</v>
      </c>
      <c r="CE87" s="3" t="str">
        <f t="shared" si="91"/>
        <v>men</v>
      </c>
      <c r="CF87" s="3">
        <f t="shared" si="92"/>
        <v>0.23338048090523345</v>
      </c>
      <c r="CG87" s="3" t="str">
        <f t="shared" si="93"/>
        <v>small</v>
      </c>
      <c r="CH87" s="3" t="str">
        <f t="shared" si="94"/>
        <v>men
small</v>
      </c>
      <c r="CI87" s="3" t="str">
        <f t="shared" si="95"/>
        <v>N&lt;5</v>
      </c>
      <c r="CJ87" s="3" t="str">
        <f t="shared" si="96"/>
        <v>N&lt;5</v>
      </c>
      <c r="CK87" s="3" t="str">
        <f t="shared" si="97"/>
        <v>N&lt;5</v>
      </c>
      <c r="CL87" s="3" t="str">
        <f t="shared" si="98"/>
        <v>N&lt;5</v>
      </c>
      <c r="CM87" s="3" t="str">
        <f t="shared" si="99"/>
        <v>N&lt;5
N&lt;5</v>
      </c>
      <c r="CN87" s="3">
        <f t="shared" si="100"/>
        <v>0.10091743119266083</v>
      </c>
      <c r="CO87" s="3" t="str">
        <f t="shared" si="101"/>
        <v>+</v>
      </c>
      <c r="CP87" s="3">
        <f t="shared" si="102"/>
        <v>0.10091743119266083</v>
      </c>
      <c r="CQ87" s="3" t="str">
        <f t="shared" si="103"/>
        <v>small</v>
      </c>
      <c r="CR87" s="3" t="str">
        <f t="shared" si="104"/>
        <v>+
small</v>
      </c>
      <c r="CS87" s="3">
        <f t="shared" si="105"/>
        <v>0.10091743119266083</v>
      </c>
      <c r="CT87" s="3" t="str">
        <f t="shared" si="106"/>
        <v>+</v>
      </c>
      <c r="CU87" s="3">
        <f t="shared" si="107"/>
        <v>0.10091743119266083</v>
      </c>
      <c r="CV87" s="3" t="str">
        <f t="shared" si="108"/>
        <v>small</v>
      </c>
      <c r="CW87" s="3" t="str">
        <f t="shared" si="109"/>
        <v>+
small</v>
      </c>
      <c r="CX87" s="3" t="str">
        <f t="shared" si="110"/>
        <v>N&lt;5</v>
      </c>
      <c r="CY87" s="3" t="str">
        <f t="shared" si="111"/>
        <v>N&lt;5</v>
      </c>
      <c r="CZ87" s="3" t="str">
        <f t="shared" si="112"/>
        <v>N&lt;5</v>
      </c>
      <c r="DA87" s="3" t="str">
        <f t="shared" si="113"/>
        <v>N&lt;5</v>
      </c>
      <c r="DB87" s="3" t="str">
        <f t="shared" si="114"/>
        <v>N&lt;5
N&lt;5</v>
      </c>
      <c r="DC87" s="3" t="str">
        <f t="shared" si="115"/>
        <v>N&lt;5</v>
      </c>
      <c r="DD87" s="3" t="str">
        <f t="shared" si="116"/>
        <v>N&lt;5</v>
      </c>
      <c r="DE87" s="3" t="str">
        <f t="shared" si="117"/>
        <v>N&lt;5</v>
      </c>
      <c r="DF87" s="3" t="str">
        <f t="shared" si="118"/>
        <v>N&lt;5</v>
      </c>
      <c r="DG87" s="3" t="str">
        <f t="shared" si="119"/>
        <v>N&lt;5
N&lt;5</v>
      </c>
      <c r="DH87" s="3" t="str">
        <f t="shared" si="120"/>
        <v>N&lt;5</v>
      </c>
      <c r="DI87" s="3" t="str">
        <f t="shared" si="121"/>
        <v>N&lt;5</v>
      </c>
      <c r="DJ87" s="3" t="str">
        <f t="shared" si="122"/>
        <v>N&lt;5</v>
      </c>
      <c r="DK87" s="3" t="str">
        <f t="shared" si="123"/>
        <v>N&lt;5</v>
      </c>
      <c r="DL87" s="3" t="str">
        <f t="shared" si="124"/>
        <v>N&lt;5
N&lt;5</v>
      </c>
      <c r="DM87" s="3">
        <f t="shared" si="125"/>
        <v>0.19658119658119658</v>
      </c>
      <c r="DN87" s="3" t="str">
        <f t="shared" si="126"/>
        <v>+</v>
      </c>
      <c r="DO87" s="3">
        <f t="shared" si="127"/>
        <v>0.19658119658119658</v>
      </c>
      <c r="DP87" s="3" t="str">
        <f t="shared" si="128"/>
        <v>small</v>
      </c>
      <c r="DQ87" s="3" t="str">
        <f t="shared" si="129"/>
        <v>+
small</v>
      </c>
      <c r="DR87" s="3">
        <f t="shared" si="130"/>
        <v>0.51428571428571435</v>
      </c>
      <c r="DS87" s="3" t="str">
        <f t="shared" si="131"/>
        <v>+</v>
      </c>
      <c r="DT87" s="3">
        <f t="shared" si="132"/>
        <v>0.51428571428571435</v>
      </c>
      <c r="DU87" s="3" t="str">
        <f t="shared" si="133"/>
        <v>large</v>
      </c>
      <c r="DV87" s="3" t="str">
        <f t="shared" si="134"/>
        <v>+
large</v>
      </c>
      <c r="DW87" s="3">
        <f t="shared" si="135"/>
        <v>-0.55769230769230771</v>
      </c>
      <c r="DX87" s="3" t="str">
        <f t="shared" si="136"/>
        <v>-</v>
      </c>
      <c r="DY87" s="3">
        <f t="shared" si="137"/>
        <v>0.55769230769230771</v>
      </c>
      <c r="DZ87" s="3" t="str">
        <f t="shared" si="138"/>
        <v>large</v>
      </c>
      <c r="EA87" s="3" t="str">
        <f t="shared" si="139"/>
        <v>-
large</v>
      </c>
      <c r="EB87" s="3">
        <f t="shared" si="140"/>
        <v>0.2293577981651376</v>
      </c>
      <c r="EC87" s="3" t="str">
        <f t="shared" si="141"/>
        <v>+</v>
      </c>
      <c r="ED87" s="3">
        <f t="shared" si="142"/>
        <v>0.2293577981651376</v>
      </c>
      <c r="EE87" s="3" t="str">
        <f t="shared" si="143"/>
        <v>small</v>
      </c>
      <c r="EF87" s="3" t="str">
        <f t="shared" si="144"/>
        <v>+
small</v>
      </c>
      <c r="EG87" s="3" t="str">
        <f t="shared" si="145"/>
        <v>N&lt;5</v>
      </c>
      <c r="EH87" s="3" t="str">
        <f t="shared" si="146"/>
        <v>N&lt;5</v>
      </c>
      <c r="EI87" s="3" t="str">
        <f t="shared" si="147"/>
        <v>N&lt;5</v>
      </c>
      <c r="EJ87" s="3" t="str">
        <f t="shared" si="148"/>
        <v>N&lt;5</v>
      </c>
      <c r="EK87" s="3" t="str">
        <f t="shared" si="149"/>
        <v>N&lt;5
N&lt;5</v>
      </c>
    </row>
    <row r="88" spans="1:141" x14ac:dyDescent="0.35">
      <c r="A88" s="13" t="s">
        <v>183</v>
      </c>
      <c r="B88" s="13" t="s">
        <v>184</v>
      </c>
      <c r="C88" s="4">
        <v>2.44</v>
      </c>
      <c r="D88" s="4">
        <v>1.252</v>
      </c>
      <c r="E88" s="3">
        <v>39</v>
      </c>
      <c r="F88" s="4">
        <v>2.31</v>
      </c>
      <c r="G88" s="4">
        <v>1.113</v>
      </c>
      <c r="H88" s="3">
        <v>304</v>
      </c>
      <c r="I88" s="4">
        <v>2.5299999999999998</v>
      </c>
      <c r="J88" s="4">
        <v>1.4630000000000001</v>
      </c>
      <c r="K88" s="3">
        <v>17</v>
      </c>
      <c r="L88" s="4"/>
      <c r="M88" s="4"/>
      <c r="O88" s="4">
        <v>2.36</v>
      </c>
      <c r="P88" s="4">
        <v>1.093</v>
      </c>
      <c r="Q88" s="3">
        <v>22</v>
      </c>
      <c r="R88" s="4">
        <v>2.4</v>
      </c>
      <c r="S88" s="4">
        <v>1.673</v>
      </c>
      <c r="T88" s="3">
        <v>5</v>
      </c>
      <c r="U88" s="4">
        <v>2.58</v>
      </c>
      <c r="V88" s="4">
        <v>1.4430000000000001</v>
      </c>
      <c r="W88" s="3">
        <v>12</v>
      </c>
      <c r="X88" s="4">
        <v>2.67</v>
      </c>
      <c r="Y88" s="4">
        <v>1.3720000000000001</v>
      </c>
      <c r="Z88" s="3">
        <v>18</v>
      </c>
      <c r="AA88" s="4">
        <v>2.21</v>
      </c>
      <c r="AB88" s="4">
        <v>1.1819999999999999</v>
      </c>
      <c r="AC88" s="3">
        <v>19</v>
      </c>
      <c r="AD88" s="4">
        <v>2.4700000000000002</v>
      </c>
      <c r="AE88" s="4">
        <v>1.306</v>
      </c>
      <c r="AF88" s="3">
        <v>30</v>
      </c>
      <c r="AG88" s="4">
        <v>2.33</v>
      </c>
      <c r="AH88" s="4">
        <v>1.1180000000000001</v>
      </c>
      <c r="AI88" s="3">
        <v>9</v>
      </c>
      <c r="AJ88" s="4">
        <v>2.19</v>
      </c>
      <c r="AK88" s="4">
        <v>1.23</v>
      </c>
      <c r="AL88" s="14">
        <v>48</v>
      </c>
      <c r="AM88" s="3">
        <v>2.2200000000000002</v>
      </c>
      <c r="AN88" s="3">
        <v>1.31</v>
      </c>
      <c r="AO88" s="3">
        <v>23</v>
      </c>
      <c r="AP88" s="3" t="s">
        <v>30</v>
      </c>
      <c r="AQ88" s="3" t="s">
        <v>30</v>
      </c>
      <c r="AR88" s="3" t="s">
        <v>30</v>
      </c>
      <c r="AS88" s="3">
        <v>2.16</v>
      </c>
      <c r="AT88" s="3">
        <v>1.18</v>
      </c>
      <c r="AU88" s="3">
        <v>25</v>
      </c>
      <c r="AV88" s="3">
        <v>2.36</v>
      </c>
      <c r="AW88" s="3">
        <v>1.1200000000000001</v>
      </c>
      <c r="AX88" s="3">
        <v>11</v>
      </c>
      <c r="AY88" s="3">
        <v>2.08</v>
      </c>
      <c r="AZ88" s="3">
        <v>1.51</v>
      </c>
      <c r="BA88" s="3">
        <v>12</v>
      </c>
      <c r="BB88" s="3">
        <v>2.33</v>
      </c>
      <c r="BC88" s="3">
        <v>1.1100000000000001</v>
      </c>
      <c r="BD88" s="3">
        <v>21</v>
      </c>
      <c r="BE88" s="3">
        <v>2.0699999999999998</v>
      </c>
      <c r="BF88" s="3">
        <v>1.33</v>
      </c>
      <c r="BG88" s="3">
        <v>27</v>
      </c>
      <c r="BH88" s="3">
        <v>2.2599999999999998</v>
      </c>
      <c r="BI88" s="3">
        <v>1.29</v>
      </c>
      <c r="BJ88" s="3">
        <v>38</v>
      </c>
      <c r="BK88" s="3">
        <v>1.9</v>
      </c>
      <c r="BL88" s="3">
        <v>0.99</v>
      </c>
      <c r="BM88" s="3">
        <v>10</v>
      </c>
      <c r="BO88" s="3">
        <f t="shared" si="75"/>
        <v>1.7293233082706765</v>
      </c>
      <c r="BP88" s="3" t="str">
        <f t="shared" si="77"/>
        <v>pre-ten</v>
      </c>
      <c r="BQ88" s="3">
        <f t="shared" si="78"/>
        <v>1.7293233082706765</v>
      </c>
      <c r="BR88" s="3" t="str">
        <f t="shared" si="79"/>
        <v>large</v>
      </c>
      <c r="BS88" s="3" t="str">
        <f t="shared" si="80"/>
        <v>pre-ten
large</v>
      </c>
      <c r="BT88" s="3">
        <f t="shared" si="76"/>
        <v>0.11619958988380036</v>
      </c>
      <c r="BU88" s="3" t="str">
        <f t="shared" si="81"/>
        <v>ntt</v>
      </c>
      <c r="BV88" s="3">
        <f t="shared" si="82"/>
        <v>0.11619958988380036</v>
      </c>
      <c r="BW88" s="3" t="str">
        <f t="shared" si="83"/>
        <v>small</v>
      </c>
      <c r="BX88" s="3" t="str">
        <f t="shared" si="84"/>
        <v>ntt
small</v>
      </c>
      <c r="BY88" s="3">
        <f t="shared" si="85"/>
        <v>0.24999999999999981</v>
      </c>
      <c r="BZ88" s="3" t="str">
        <f t="shared" si="86"/>
        <v>assoc</v>
      </c>
      <c r="CA88" s="3">
        <f t="shared" si="87"/>
        <v>0.24999999999999981</v>
      </c>
      <c r="CB88" s="3" t="str">
        <f t="shared" si="88"/>
        <v>small</v>
      </c>
      <c r="CC88" s="3" t="str">
        <f t="shared" si="89"/>
        <v>assoc
small</v>
      </c>
      <c r="CD88" s="3">
        <f t="shared" si="90"/>
        <v>0.33527696793002909</v>
      </c>
      <c r="CE88" s="3" t="str">
        <f t="shared" si="91"/>
        <v>women</v>
      </c>
      <c r="CF88" s="3">
        <f t="shared" si="92"/>
        <v>0.33527696793002909</v>
      </c>
      <c r="CG88" s="3" t="str">
        <f t="shared" si="93"/>
        <v>moderate</v>
      </c>
      <c r="CH88" s="3" t="str">
        <f t="shared" si="94"/>
        <v>women
moderate</v>
      </c>
      <c r="CI88" s="3">
        <f t="shared" si="95"/>
        <v>0.10719754977029106</v>
      </c>
      <c r="CJ88" s="3" t="str">
        <f t="shared" si="96"/>
        <v>foc</v>
      </c>
      <c r="CK88" s="3">
        <f t="shared" si="97"/>
        <v>0.10719754977029106</v>
      </c>
      <c r="CL88" s="3" t="str">
        <f t="shared" si="98"/>
        <v>small</v>
      </c>
      <c r="CM88" s="3" t="str">
        <f t="shared" si="99"/>
        <v>foc
small</v>
      </c>
      <c r="CN88" s="3">
        <f t="shared" si="100"/>
        <v>-0.2032520325203252</v>
      </c>
      <c r="CO88" s="3" t="str">
        <f t="shared" si="101"/>
        <v>-</v>
      </c>
      <c r="CP88" s="3">
        <f t="shared" si="102"/>
        <v>0.2032520325203252</v>
      </c>
      <c r="CQ88" s="3" t="str">
        <f t="shared" si="103"/>
        <v>small</v>
      </c>
      <c r="CR88" s="3" t="str">
        <f t="shared" si="104"/>
        <v>-
small</v>
      </c>
      <c r="CS88" s="3">
        <f t="shared" si="105"/>
        <v>-0.2366412213740455</v>
      </c>
      <c r="CT88" s="3" t="str">
        <f t="shared" si="106"/>
        <v>-</v>
      </c>
      <c r="CU88" s="3">
        <f t="shared" si="107"/>
        <v>0.2366412213740455</v>
      </c>
      <c r="CV88" s="3" t="str">
        <f t="shared" si="108"/>
        <v>small</v>
      </c>
      <c r="CW88" s="3" t="str">
        <f t="shared" si="109"/>
        <v>-
small</v>
      </c>
      <c r="CX88" s="3" t="str">
        <f t="shared" si="110"/>
        <v>N&lt;5</v>
      </c>
      <c r="CY88" s="3" t="str">
        <f t="shared" si="111"/>
        <v>N&lt;5</v>
      </c>
      <c r="CZ88" s="3" t="str">
        <f t="shared" si="112"/>
        <v>N&lt;5</v>
      </c>
      <c r="DA88" s="3" t="str">
        <f t="shared" si="113"/>
        <v>N&lt;5</v>
      </c>
      <c r="DB88" s="3" t="str">
        <f t="shared" si="114"/>
        <v>N&lt;5
N&lt;5</v>
      </c>
      <c r="DC88" s="3">
        <f t="shared" si="115"/>
        <v>-0.16949152542372858</v>
      </c>
      <c r="DD88" s="3" t="str">
        <f t="shared" si="116"/>
        <v>-</v>
      </c>
      <c r="DE88" s="3">
        <f t="shared" si="117"/>
        <v>0.16949152542372858</v>
      </c>
      <c r="DF88" s="3" t="str">
        <f t="shared" si="118"/>
        <v>small</v>
      </c>
      <c r="DG88" s="3" t="str">
        <f t="shared" si="119"/>
        <v>-
small</v>
      </c>
      <c r="DH88" s="3">
        <f t="shared" si="120"/>
        <v>-3.571428571428574E-2</v>
      </c>
      <c r="DI88" s="3" t="str">
        <f t="shared" si="121"/>
        <v/>
      </c>
      <c r="DJ88" s="3">
        <f t="shared" si="122"/>
        <v>3.571428571428574E-2</v>
      </c>
      <c r="DK88" s="3" t="str">
        <f t="shared" si="123"/>
        <v/>
      </c>
      <c r="DL88" s="3" t="str">
        <f t="shared" si="124"/>
        <v xml:space="preserve">
</v>
      </c>
      <c r="DM88" s="3">
        <f t="shared" si="125"/>
        <v>-0.33112582781456956</v>
      </c>
      <c r="DN88" s="3" t="str">
        <f t="shared" si="126"/>
        <v>-</v>
      </c>
      <c r="DO88" s="3">
        <f t="shared" si="127"/>
        <v>0.33112582781456956</v>
      </c>
      <c r="DP88" s="3" t="str">
        <f t="shared" si="128"/>
        <v>moderate</v>
      </c>
      <c r="DQ88" s="3" t="str">
        <f t="shared" si="129"/>
        <v>-
moderate</v>
      </c>
      <c r="DR88" s="3">
        <f t="shared" si="130"/>
        <v>-0.30630630630630618</v>
      </c>
      <c r="DS88" s="3" t="str">
        <f t="shared" si="131"/>
        <v>-</v>
      </c>
      <c r="DT88" s="3">
        <f t="shared" si="132"/>
        <v>0.30630630630630618</v>
      </c>
      <c r="DU88" s="3" t="str">
        <f t="shared" si="133"/>
        <v>moderate</v>
      </c>
      <c r="DV88" s="3" t="str">
        <f t="shared" si="134"/>
        <v>-
moderate</v>
      </c>
      <c r="DW88" s="3">
        <f t="shared" si="135"/>
        <v>-0.10526315789473693</v>
      </c>
      <c r="DX88" s="3" t="str">
        <f t="shared" si="136"/>
        <v>-</v>
      </c>
      <c r="DY88" s="3">
        <f t="shared" si="137"/>
        <v>0.10526315789473693</v>
      </c>
      <c r="DZ88" s="3" t="str">
        <f t="shared" si="138"/>
        <v>small</v>
      </c>
      <c r="EA88" s="3" t="str">
        <f t="shared" si="139"/>
        <v>-
small</v>
      </c>
      <c r="EB88" s="3">
        <f t="shared" si="140"/>
        <v>-0.16279069767441892</v>
      </c>
      <c r="EC88" s="3" t="str">
        <f t="shared" si="141"/>
        <v>-</v>
      </c>
      <c r="ED88" s="3">
        <f t="shared" si="142"/>
        <v>0.16279069767441892</v>
      </c>
      <c r="EE88" s="3" t="str">
        <f t="shared" si="143"/>
        <v>small</v>
      </c>
      <c r="EF88" s="3" t="str">
        <f t="shared" si="144"/>
        <v>-
small</v>
      </c>
      <c r="EG88" s="3">
        <f t="shared" si="145"/>
        <v>-0.43434343434343453</v>
      </c>
      <c r="EH88" s="3" t="str">
        <f t="shared" si="146"/>
        <v>-</v>
      </c>
      <c r="EI88" s="3">
        <f t="shared" si="147"/>
        <v>0.43434343434343453</v>
      </c>
      <c r="EJ88" s="3" t="str">
        <f t="shared" si="148"/>
        <v>moderate</v>
      </c>
      <c r="EK88" s="3" t="str">
        <f t="shared" si="149"/>
        <v>-
moderate</v>
      </c>
    </row>
    <row r="89" spans="1:141" x14ac:dyDescent="0.35">
      <c r="A89" s="13" t="s">
        <v>185</v>
      </c>
      <c r="B89" s="13" t="s">
        <v>186</v>
      </c>
      <c r="C89" s="4">
        <v>4.0599999999999996</v>
      </c>
      <c r="D89" s="4">
        <v>0.98299999999999998</v>
      </c>
      <c r="E89" s="3">
        <v>34</v>
      </c>
      <c r="F89" s="4">
        <v>4.07</v>
      </c>
      <c r="G89" s="4">
        <v>0.96099999999999997</v>
      </c>
      <c r="H89" s="3">
        <v>251</v>
      </c>
      <c r="I89" s="4">
        <v>3.79</v>
      </c>
      <c r="J89" s="4">
        <v>1.3109999999999999</v>
      </c>
      <c r="K89" s="3">
        <v>14</v>
      </c>
      <c r="L89" s="4"/>
      <c r="M89" s="4"/>
      <c r="O89" s="4">
        <v>4.25</v>
      </c>
      <c r="P89" s="4">
        <v>0.63900000000000001</v>
      </c>
      <c r="Q89" s="3">
        <v>20</v>
      </c>
      <c r="R89" s="4">
        <v>3.8</v>
      </c>
      <c r="S89" s="4">
        <v>1.643</v>
      </c>
      <c r="T89" s="3">
        <v>5</v>
      </c>
      <c r="U89" s="4">
        <v>3.78</v>
      </c>
      <c r="V89" s="4">
        <v>1.202</v>
      </c>
      <c r="W89" s="3">
        <v>9</v>
      </c>
      <c r="X89" s="4">
        <v>4.2699999999999996</v>
      </c>
      <c r="Y89" s="4">
        <v>0.79900000000000004</v>
      </c>
      <c r="Z89" s="3">
        <v>15</v>
      </c>
      <c r="AA89" s="4">
        <v>3.82</v>
      </c>
      <c r="AB89" s="4">
        <v>1.131</v>
      </c>
      <c r="AC89" s="3">
        <v>17</v>
      </c>
      <c r="AD89" s="4">
        <v>4</v>
      </c>
      <c r="AE89" s="4">
        <v>1.018</v>
      </c>
      <c r="AF89" s="3">
        <v>28</v>
      </c>
      <c r="AG89" s="4">
        <v>4.33</v>
      </c>
      <c r="AH89" s="4">
        <v>0.81599999999999995</v>
      </c>
      <c r="AI89" s="3">
        <v>6</v>
      </c>
      <c r="AJ89" s="3">
        <v>3.98</v>
      </c>
      <c r="AK89" s="3">
        <v>0.93</v>
      </c>
      <c r="AL89" s="3">
        <v>46</v>
      </c>
      <c r="AM89" s="3">
        <v>4.1100000000000003</v>
      </c>
      <c r="AN89" s="3">
        <v>0.83</v>
      </c>
      <c r="AO89" s="3">
        <v>28</v>
      </c>
      <c r="AP89" s="3" t="s">
        <v>30</v>
      </c>
      <c r="AQ89" s="3" t="s">
        <v>30</v>
      </c>
      <c r="AR89" s="3" t="s">
        <v>30</v>
      </c>
      <c r="AS89" s="3">
        <v>3.78</v>
      </c>
      <c r="AT89" s="3">
        <v>1.06</v>
      </c>
      <c r="AU89" s="3">
        <v>18</v>
      </c>
      <c r="AV89" s="3">
        <v>4.08</v>
      </c>
      <c r="AW89" s="3">
        <v>1.04</v>
      </c>
      <c r="AX89" s="3">
        <v>13</v>
      </c>
      <c r="AY89" s="3">
        <v>4.13</v>
      </c>
      <c r="AZ89" s="3">
        <v>0.64</v>
      </c>
      <c r="BA89" s="3">
        <v>15</v>
      </c>
      <c r="BB89" s="3">
        <v>4.09</v>
      </c>
      <c r="BC89" s="3">
        <v>1.04</v>
      </c>
      <c r="BD89" s="3">
        <v>23</v>
      </c>
      <c r="BE89" s="3">
        <v>3.87</v>
      </c>
      <c r="BF89" s="3">
        <v>0.81</v>
      </c>
      <c r="BG89" s="3">
        <v>23</v>
      </c>
      <c r="BH89" s="3">
        <v>4</v>
      </c>
      <c r="BI89" s="3">
        <v>0.89</v>
      </c>
      <c r="BJ89" s="3">
        <v>36</v>
      </c>
      <c r="BK89" s="3">
        <v>3.9</v>
      </c>
      <c r="BL89" s="3">
        <v>1.1000000000000001</v>
      </c>
      <c r="BM89" s="3">
        <v>10</v>
      </c>
      <c r="BO89" s="3">
        <f t="shared" si="75"/>
        <v>2.8909229595728454</v>
      </c>
      <c r="BP89" s="3" t="str">
        <f t="shared" si="77"/>
        <v>pre-ten</v>
      </c>
      <c r="BQ89" s="3">
        <f t="shared" si="78"/>
        <v>2.8909229595728454</v>
      </c>
      <c r="BR89" s="3" t="str">
        <f t="shared" si="79"/>
        <v>large</v>
      </c>
      <c r="BS89" s="3" t="str">
        <f t="shared" si="80"/>
        <v>pre-ten
large</v>
      </c>
      <c r="BT89" s="3">
        <f t="shared" si="76"/>
        <v>-0.35087719298245612</v>
      </c>
      <c r="BU89" s="3" t="str">
        <f t="shared" si="81"/>
        <v>tenured</v>
      </c>
      <c r="BV89" s="3">
        <f t="shared" si="82"/>
        <v>0.35087719298245612</v>
      </c>
      <c r="BW89" s="3" t="str">
        <f t="shared" si="83"/>
        <v>moderate</v>
      </c>
      <c r="BX89" s="3" t="str">
        <f t="shared" si="84"/>
        <v>tenured
moderate</v>
      </c>
      <c r="BY89" s="3">
        <f t="shared" si="85"/>
        <v>-4.8076923076922906E-2</v>
      </c>
      <c r="BZ89" s="3" t="str">
        <f t="shared" si="86"/>
        <v/>
      </c>
      <c r="CA89" s="3">
        <f t="shared" si="87"/>
        <v>4.8076923076922906E-2</v>
      </c>
      <c r="CB89" s="3" t="str">
        <f t="shared" si="88"/>
        <v/>
      </c>
      <c r="CC89" s="3" t="str">
        <f t="shared" si="89"/>
        <v xml:space="preserve">
</v>
      </c>
      <c r="CD89" s="3">
        <f t="shared" si="90"/>
        <v>0.56320400500625745</v>
      </c>
      <c r="CE89" s="3" t="str">
        <f t="shared" si="91"/>
        <v>women</v>
      </c>
      <c r="CF89" s="3">
        <f t="shared" si="92"/>
        <v>0.56320400500625745</v>
      </c>
      <c r="CG89" s="3" t="str">
        <f t="shared" si="93"/>
        <v>large</v>
      </c>
      <c r="CH89" s="3" t="str">
        <f t="shared" si="94"/>
        <v>women
large</v>
      </c>
      <c r="CI89" s="3">
        <f t="shared" si="95"/>
        <v>-0.32416502946954817</v>
      </c>
      <c r="CJ89" s="3" t="str">
        <f t="shared" si="96"/>
        <v>white</v>
      </c>
      <c r="CK89" s="3">
        <f t="shared" si="97"/>
        <v>0.32416502946954817</v>
      </c>
      <c r="CL89" s="3" t="str">
        <f t="shared" si="98"/>
        <v>moderate</v>
      </c>
      <c r="CM89" s="3" t="str">
        <f t="shared" si="99"/>
        <v>white
moderate</v>
      </c>
      <c r="CN89" s="3">
        <f t="shared" si="100"/>
        <v>-8.6021505376343677E-2</v>
      </c>
      <c r="CO89" s="3" t="str">
        <f t="shared" si="101"/>
        <v/>
      </c>
      <c r="CP89" s="3">
        <f t="shared" si="102"/>
        <v>8.6021505376343677E-2</v>
      </c>
      <c r="CQ89" s="3" t="str">
        <f t="shared" si="103"/>
        <v/>
      </c>
      <c r="CR89" s="3" t="str">
        <f t="shared" si="104"/>
        <v xml:space="preserve">
</v>
      </c>
      <c r="CS89" s="3">
        <f t="shared" si="105"/>
        <v>0.38554216867469915</v>
      </c>
      <c r="CT89" s="3" t="str">
        <f t="shared" si="106"/>
        <v>+</v>
      </c>
      <c r="CU89" s="3">
        <f t="shared" si="107"/>
        <v>0.38554216867469915</v>
      </c>
      <c r="CV89" s="3" t="str">
        <f t="shared" si="108"/>
        <v>moderate</v>
      </c>
      <c r="CW89" s="3" t="str">
        <f t="shared" si="109"/>
        <v>+
moderate</v>
      </c>
      <c r="CX89" s="3" t="str">
        <f t="shared" si="110"/>
        <v>N&lt;5</v>
      </c>
      <c r="CY89" s="3" t="str">
        <f t="shared" si="111"/>
        <v>N&lt;5</v>
      </c>
      <c r="CZ89" s="3" t="str">
        <f t="shared" si="112"/>
        <v>N&lt;5</v>
      </c>
      <c r="DA89" s="3" t="str">
        <f t="shared" si="113"/>
        <v>N&lt;5</v>
      </c>
      <c r="DB89" s="3" t="str">
        <f t="shared" si="114"/>
        <v>N&lt;5
N&lt;5</v>
      </c>
      <c r="DC89" s="3">
        <f t="shared" si="115"/>
        <v>-0.44339622641509452</v>
      </c>
      <c r="DD89" s="3" t="str">
        <f t="shared" si="116"/>
        <v>-</v>
      </c>
      <c r="DE89" s="3">
        <f t="shared" si="117"/>
        <v>0.44339622641509452</v>
      </c>
      <c r="DF89" s="3" t="str">
        <f t="shared" si="118"/>
        <v>moderate</v>
      </c>
      <c r="DG89" s="3" t="str">
        <f t="shared" si="119"/>
        <v>-
moderate</v>
      </c>
      <c r="DH89" s="3">
        <f t="shared" si="120"/>
        <v>0.26923076923076944</v>
      </c>
      <c r="DI89" s="3" t="str">
        <f t="shared" si="121"/>
        <v>+</v>
      </c>
      <c r="DJ89" s="3">
        <f t="shared" si="122"/>
        <v>0.26923076923076944</v>
      </c>
      <c r="DK89" s="3" t="str">
        <f t="shared" si="123"/>
        <v>small</v>
      </c>
      <c r="DL89" s="3" t="str">
        <f t="shared" si="124"/>
        <v>+
small</v>
      </c>
      <c r="DM89" s="3">
        <f t="shared" si="125"/>
        <v>0.54687500000000011</v>
      </c>
      <c r="DN89" s="3" t="str">
        <f t="shared" si="126"/>
        <v>+</v>
      </c>
      <c r="DO89" s="3">
        <f t="shared" si="127"/>
        <v>0.54687500000000011</v>
      </c>
      <c r="DP89" s="3" t="str">
        <f t="shared" si="128"/>
        <v>large</v>
      </c>
      <c r="DQ89" s="3" t="str">
        <f t="shared" si="129"/>
        <v>+
large</v>
      </c>
      <c r="DR89" s="3">
        <f t="shared" si="130"/>
        <v>-0.1730769230769228</v>
      </c>
      <c r="DS89" s="3" t="str">
        <f t="shared" si="131"/>
        <v>-</v>
      </c>
      <c r="DT89" s="3">
        <f t="shared" si="132"/>
        <v>0.1730769230769228</v>
      </c>
      <c r="DU89" s="3" t="str">
        <f t="shared" si="133"/>
        <v>small</v>
      </c>
      <c r="DV89" s="3" t="str">
        <f t="shared" si="134"/>
        <v>-
small</v>
      </c>
      <c r="DW89" s="3">
        <f t="shared" si="135"/>
        <v>6.1728395061728718E-2</v>
      </c>
      <c r="DX89" s="3" t="str">
        <f t="shared" si="136"/>
        <v/>
      </c>
      <c r="DY89" s="3">
        <f t="shared" si="137"/>
        <v>6.1728395061728718E-2</v>
      </c>
      <c r="DZ89" s="3" t="str">
        <f t="shared" si="138"/>
        <v/>
      </c>
      <c r="EA89" s="3" t="str">
        <f t="shared" si="139"/>
        <v xml:space="preserve">
</v>
      </c>
      <c r="EB89" s="3">
        <f t="shared" si="140"/>
        <v>0</v>
      </c>
      <c r="EC89" s="3" t="str">
        <f t="shared" si="141"/>
        <v/>
      </c>
      <c r="ED89" s="3">
        <f t="shared" si="142"/>
        <v>0</v>
      </c>
      <c r="EE89" s="3" t="str">
        <f t="shared" si="143"/>
        <v/>
      </c>
      <c r="EF89" s="3" t="str">
        <f t="shared" si="144"/>
        <v xml:space="preserve">
</v>
      </c>
      <c r="EG89" s="3">
        <f t="shared" si="145"/>
        <v>-0.39090909090909104</v>
      </c>
      <c r="EH89" s="3" t="str">
        <f t="shared" si="146"/>
        <v>-</v>
      </c>
      <c r="EI89" s="3">
        <f t="shared" si="147"/>
        <v>0.39090909090909104</v>
      </c>
      <c r="EJ89" s="3" t="str">
        <f t="shared" si="148"/>
        <v>moderate</v>
      </c>
      <c r="EK89" s="3" t="str">
        <f t="shared" si="149"/>
        <v>-
moderate</v>
      </c>
    </row>
    <row r="90" spans="1:141" x14ac:dyDescent="0.35">
      <c r="A90" s="13" t="s">
        <v>187</v>
      </c>
      <c r="B90" s="13" t="s">
        <v>188</v>
      </c>
      <c r="C90" s="4">
        <v>4.54</v>
      </c>
      <c r="D90" s="4">
        <v>0.73399999999999999</v>
      </c>
      <c r="E90" s="3">
        <v>50</v>
      </c>
      <c r="F90" s="4">
        <v>4.3</v>
      </c>
      <c r="G90" s="4">
        <v>0.83599999999999997</v>
      </c>
      <c r="H90" s="3">
        <v>374</v>
      </c>
      <c r="I90" s="4">
        <v>4.3</v>
      </c>
      <c r="J90" s="4">
        <v>0.97899999999999998</v>
      </c>
      <c r="K90" s="3">
        <v>20</v>
      </c>
      <c r="L90" s="4" t="s">
        <v>30</v>
      </c>
      <c r="M90" s="4" t="s">
        <v>30</v>
      </c>
      <c r="N90" s="3" t="s">
        <v>30</v>
      </c>
      <c r="O90" s="4">
        <v>4.6500000000000004</v>
      </c>
      <c r="P90" s="4">
        <v>0.48499999999999999</v>
      </c>
      <c r="Q90" s="3">
        <v>26</v>
      </c>
      <c r="R90" s="4">
        <v>4</v>
      </c>
      <c r="S90" s="4">
        <v>1.732</v>
      </c>
      <c r="T90" s="3">
        <v>5</v>
      </c>
      <c r="U90" s="4">
        <v>4.46</v>
      </c>
      <c r="V90" s="4">
        <v>0.66</v>
      </c>
      <c r="W90" s="3">
        <v>13</v>
      </c>
      <c r="X90" s="4">
        <v>4.33</v>
      </c>
      <c r="Y90" s="4">
        <v>0.96599999999999997</v>
      </c>
      <c r="Z90" s="3">
        <v>21</v>
      </c>
      <c r="AA90" s="4">
        <v>4.67</v>
      </c>
      <c r="AB90" s="4">
        <v>0.48</v>
      </c>
      <c r="AC90" s="3">
        <v>27</v>
      </c>
      <c r="AD90" s="4">
        <v>4.4800000000000004</v>
      </c>
      <c r="AE90" s="4">
        <v>0.78400000000000003</v>
      </c>
      <c r="AF90" s="3">
        <v>40</v>
      </c>
      <c r="AG90" s="4">
        <v>4.8</v>
      </c>
      <c r="AH90" s="4">
        <v>0.42199999999999999</v>
      </c>
      <c r="AI90" s="3">
        <v>10</v>
      </c>
      <c r="AJ90" s="4">
        <v>4.2</v>
      </c>
      <c r="AK90" s="4">
        <v>1.1200000000000001</v>
      </c>
      <c r="AL90" s="14">
        <v>65</v>
      </c>
      <c r="AM90" s="3">
        <v>3.85</v>
      </c>
      <c r="AN90" s="3">
        <v>1.23</v>
      </c>
      <c r="AO90" s="3">
        <v>33</v>
      </c>
      <c r="AP90" s="3">
        <v>4.2</v>
      </c>
      <c r="AQ90" s="3">
        <v>1.3</v>
      </c>
      <c r="AR90" s="3">
        <v>5</v>
      </c>
      <c r="AS90" s="3">
        <v>4.63</v>
      </c>
      <c r="AT90" s="3">
        <v>0.79</v>
      </c>
      <c r="AU90" s="3">
        <v>27</v>
      </c>
      <c r="AV90" s="3">
        <v>3.71</v>
      </c>
      <c r="AW90" s="3">
        <v>1.44</v>
      </c>
      <c r="AX90" s="3">
        <v>14</v>
      </c>
      <c r="AY90" s="3">
        <v>4.2</v>
      </c>
      <c r="AZ90" s="3">
        <v>0.86</v>
      </c>
      <c r="BA90" s="3">
        <v>15</v>
      </c>
      <c r="BB90" s="3">
        <v>4.09</v>
      </c>
      <c r="BC90" s="3">
        <v>1.0900000000000001</v>
      </c>
      <c r="BD90" s="3">
        <v>32</v>
      </c>
      <c r="BE90" s="3">
        <v>4.3</v>
      </c>
      <c r="BF90" s="3">
        <v>1.1599999999999999</v>
      </c>
      <c r="BG90" s="3">
        <v>33</v>
      </c>
      <c r="BH90" s="3">
        <v>4.0999999999999996</v>
      </c>
      <c r="BI90" s="3">
        <v>1.2</v>
      </c>
      <c r="BJ90" s="3">
        <v>50</v>
      </c>
      <c r="BK90" s="3">
        <v>4.53</v>
      </c>
      <c r="BL90" s="3">
        <v>0.74</v>
      </c>
      <c r="BM90" s="3">
        <v>15</v>
      </c>
      <c r="BO90" s="3" t="str">
        <f t="shared" si="75"/>
        <v>N&lt;5</v>
      </c>
      <c r="BP90" s="3" t="str">
        <f t="shared" si="77"/>
        <v>N&lt;5</v>
      </c>
      <c r="BQ90" s="3" t="str">
        <f t="shared" si="78"/>
        <v>N&lt;5</v>
      </c>
      <c r="BR90" s="3" t="str">
        <f t="shared" si="79"/>
        <v>N&lt;5</v>
      </c>
      <c r="BS90" s="3" t="str">
        <f t="shared" si="80"/>
        <v>N&lt;5
N&lt;5</v>
      </c>
      <c r="BT90" s="3">
        <f t="shared" si="76"/>
        <v>-0.35750766087844793</v>
      </c>
      <c r="BU90" s="3" t="str">
        <f t="shared" si="81"/>
        <v>tenured</v>
      </c>
      <c r="BV90" s="3">
        <f t="shared" si="82"/>
        <v>0.35750766087844793</v>
      </c>
      <c r="BW90" s="3" t="str">
        <f t="shared" si="83"/>
        <v>moderate</v>
      </c>
      <c r="BX90" s="3" t="str">
        <f t="shared" si="84"/>
        <v>tenured
moderate</v>
      </c>
      <c r="BY90" s="3">
        <f t="shared" si="85"/>
        <v>-0.34027777777777796</v>
      </c>
      <c r="BZ90" s="3" t="str">
        <f t="shared" si="86"/>
        <v>full</v>
      </c>
      <c r="CA90" s="3">
        <f t="shared" si="87"/>
        <v>0.34027777777777796</v>
      </c>
      <c r="CB90" s="3" t="str">
        <f t="shared" si="88"/>
        <v>moderate</v>
      </c>
      <c r="CC90" s="3" t="str">
        <f t="shared" si="89"/>
        <v>full
moderate</v>
      </c>
      <c r="CD90" s="3">
        <f t="shared" si="90"/>
        <v>-0.35196687370600399</v>
      </c>
      <c r="CE90" s="3" t="str">
        <f t="shared" si="91"/>
        <v>men</v>
      </c>
      <c r="CF90" s="3">
        <f t="shared" si="92"/>
        <v>0.35196687370600399</v>
      </c>
      <c r="CG90" s="3" t="str">
        <f t="shared" si="93"/>
        <v>moderate</v>
      </c>
      <c r="CH90" s="3" t="str">
        <f t="shared" si="94"/>
        <v>men
moderate</v>
      </c>
      <c r="CI90" s="3">
        <f t="shared" si="95"/>
        <v>-0.40816326530612168</v>
      </c>
      <c r="CJ90" s="3" t="str">
        <f t="shared" si="96"/>
        <v>white</v>
      </c>
      <c r="CK90" s="3">
        <f t="shared" si="97"/>
        <v>0.40816326530612168</v>
      </c>
      <c r="CL90" s="3" t="str">
        <f t="shared" si="98"/>
        <v>moderate</v>
      </c>
      <c r="CM90" s="3" t="str">
        <f t="shared" si="99"/>
        <v>white
moderate</v>
      </c>
      <c r="CN90" s="3">
        <f t="shared" si="100"/>
        <v>-0.30357142857142844</v>
      </c>
      <c r="CO90" s="3" t="str">
        <f t="shared" si="101"/>
        <v>-</v>
      </c>
      <c r="CP90" s="3">
        <f t="shared" si="102"/>
        <v>0.30357142857142844</v>
      </c>
      <c r="CQ90" s="3" t="str">
        <f t="shared" si="103"/>
        <v>moderate</v>
      </c>
      <c r="CR90" s="3" t="str">
        <f t="shared" si="104"/>
        <v>-
moderate</v>
      </c>
      <c r="CS90" s="3">
        <f t="shared" si="105"/>
        <v>-0.36585365853658514</v>
      </c>
      <c r="CT90" s="3" t="str">
        <f t="shared" si="106"/>
        <v>-</v>
      </c>
      <c r="CU90" s="3">
        <f t="shared" si="107"/>
        <v>0.36585365853658514</v>
      </c>
      <c r="CV90" s="3" t="str">
        <f t="shared" si="108"/>
        <v>moderate</v>
      </c>
      <c r="CW90" s="3" t="str">
        <f t="shared" si="109"/>
        <v>-
moderate</v>
      </c>
      <c r="CX90" s="3" t="str">
        <f t="shared" si="110"/>
        <v>N&lt;5</v>
      </c>
      <c r="CY90" s="3" t="str">
        <f t="shared" si="111"/>
        <v>N&lt;5</v>
      </c>
      <c r="CZ90" s="3" t="str">
        <f t="shared" si="112"/>
        <v>N&lt;5</v>
      </c>
      <c r="DA90" s="3" t="str">
        <f t="shared" si="113"/>
        <v>N&lt;5</v>
      </c>
      <c r="DB90" s="3" t="str">
        <f t="shared" si="114"/>
        <v>N&lt;5
N&lt;5</v>
      </c>
      <c r="DC90" s="3">
        <f t="shared" si="115"/>
        <v>-2.5316455696203114E-2</v>
      </c>
      <c r="DD90" s="3" t="str">
        <f t="shared" si="116"/>
        <v/>
      </c>
      <c r="DE90" s="3">
        <f t="shared" si="117"/>
        <v>2.5316455696203114E-2</v>
      </c>
      <c r="DF90" s="3" t="str">
        <f t="shared" si="118"/>
        <v/>
      </c>
      <c r="DG90" s="3" t="str">
        <f t="shared" si="119"/>
        <v xml:space="preserve">
</v>
      </c>
      <c r="DH90" s="3">
        <f t="shared" si="120"/>
        <v>-0.20138888888888892</v>
      </c>
      <c r="DI90" s="3" t="str">
        <f t="shared" si="121"/>
        <v>-</v>
      </c>
      <c r="DJ90" s="3">
        <f t="shared" si="122"/>
        <v>0.20138888888888892</v>
      </c>
      <c r="DK90" s="3" t="str">
        <f t="shared" si="123"/>
        <v>small</v>
      </c>
      <c r="DL90" s="3" t="str">
        <f t="shared" si="124"/>
        <v>-
small</v>
      </c>
      <c r="DM90" s="3">
        <f t="shared" si="125"/>
        <v>-0.3023255813953486</v>
      </c>
      <c r="DN90" s="3" t="str">
        <f t="shared" si="126"/>
        <v>-</v>
      </c>
      <c r="DO90" s="3">
        <f t="shared" si="127"/>
        <v>0.3023255813953486</v>
      </c>
      <c r="DP90" s="3" t="str">
        <f t="shared" si="128"/>
        <v>moderate</v>
      </c>
      <c r="DQ90" s="3" t="str">
        <f t="shared" si="129"/>
        <v>-
moderate</v>
      </c>
      <c r="DR90" s="3">
        <f t="shared" si="130"/>
        <v>-0.22018348623853229</v>
      </c>
      <c r="DS90" s="3" t="str">
        <f t="shared" si="131"/>
        <v>-</v>
      </c>
      <c r="DT90" s="3">
        <f t="shared" si="132"/>
        <v>0.22018348623853229</v>
      </c>
      <c r="DU90" s="3" t="str">
        <f t="shared" si="133"/>
        <v>small</v>
      </c>
      <c r="DV90" s="3" t="str">
        <f t="shared" si="134"/>
        <v>-
small</v>
      </c>
      <c r="DW90" s="3">
        <f t="shared" si="135"/>
        <v>-0.31896551724137945</v>
      </c>
      <c r="DX90" s="3" t="str">
        <f t="shared" si="136"/>
        <v>-</v>
      </c>
      <c r="DY90" s="3">
        <f t="shared" si="137"/>
        <v>0.31896551724137945</v>
      </c>
      <c r="DZ90" s="3" t="str">
        <f t="shared" si="138"/>
        <v>moderate</v>
      </c>
      <c r="EA90" s="3" t="str">
        <f t="shared" si="139"/>
        <v>-
moderate</v>
      </c>
      <c r="EB90" s="3">
        <f t="shared" si="140"/>
        <v>-0.31666666666666732</v>
      </c>
      <c r="EC90" s="3" t="str">
        <f t="shared" si="141"/>
        <v>-</v>
      </c>
      <c r="ED90" s="3">
        <f t="shared" si="142"/>
        <v>0.31666666666666732</v>
      </c>
      <c r="EE90" s="3" t="str">
        <f t="shared" si="143"/>
        <v>moderate</v>
      </c>
      <c r="EF90" s="3" t="str">
        <f t="shared" si="144"/>
        <v>-
moderate</v>
      </c>
      <c r="EG90" s="3">
        <f t="shared" si="145"/>
        <v>-0.3648648648648643</v>
      </c>
      <c r="EH90" s="3" t="str">
        <f t="shared" si="146"/>
        <v>-</v>
      </c>
      <c r="EI90" s="3">
        <f t="shared" si="147"/>
        <v>0.3648648648648643</v>
      </c>
      <c r="EJ90" s="3" t="str">
        <f t="shared" si="148"/>
        <v>moderate</v>
      </c>
      <c r="EK90" s="3" t="str">
        <f t="shared" si="149"/>
        <v>-
moderate</v>
      </c>
    </row>
    <row r="91" spans="1:141" x14ac:dyDescent="0.35">
      <c r="A91" s="13" t="s">
        <v>189</v>
      </c>
      <c r="B91" s="13" t="s">
        <v>190</v>
      </c>
      <c r="C91" s="4">
        <v>4.3</v>
      </c>
      <c r="D91" s="4">
        <v>0.67800000000000005</v>
      </c>
      <c r="E91" s="3">
        <v>50</v>
      </c>
      <c r="F91" s="4">
        <v>3.72</v>
      </c>
      <c r="G91" s="4">
        <v>1.014</v>
      </c>
      <c r="H91" s="3">
        <v>365</v>
      </c>
      <c r="I91" s="4">
        <v>4.1500000000000004</v>
      </c>
      <c r="J91" s="4">
        <v>0.745</v>
      </c>
      <c r="K91" s="3">
        <v>20</v>
      </c>
      <c r="L91" s="4" t="s">
        <v>30</v>
      </c>
      <c r="M91" s="4" t="s">
        <v>30</v>
      </c>
      <c r="N91" s="3" t="s">
        <v>30</v>
      </c>
      <c r="O91" s="4">
        <v>4.3099999999999996</v>
      </c>
      <c r="P91" s="4">
        <v>0.61799999999999999</v>
      </c>
      <c r="Q91" s="3">
        <v>26</v>
      </c>
      <c r="R91" s="4">
        <v>4</v>
      </c>
      <c r="S91" s="4">
        <v>0.70699999999999996</v>
      </c>
      <c r="T91" s="3">
        <v>5</v>
      </c>
      <c r="U91" s="4">
        <v>4.3099999999999996</v>
      </c>
      <c r="V91" s="4">
        <v>0.751</v>
      </c>
      <c r="W91" s="3">
        <v>13</v>
      </c>
      <c r="X91" s="4">
        <v>4</v>
      </c>
      <c r="Y91" s="4">
        <v>0.70699999999999996</v>
      </c>
      <c r="Z91" s="3">
        <v>21</v>
      </c>
      <c r="AA91" s="4">
        <v>4.5199999999999996</v>
      </c>
      <c r="AB91" s="4">
        <v>0.57999999999999996</v>
      </c>
      <c r="AC91" s="3">
        <v>27</v>
      </c>
      <c r="AD91" s="4">
        <v>4.32</v>
      </c>
      <c r="AE91" s="4">
        <v>0.61599999999999999</v>
      </c>
      <c r="AF91" s="3">
        <v>40</v>
      </c>
      <c r="AG91" s="4">
        <v>4.2</v>
      </c>
      <c r="AH91" s="4">
        <v>0.91900000000000004</v>
      </c>
      <c r="AI91" s="3">
        <v>10</v>
      </c>
      <c r="AJ91" s="3">
        <v>3.77</v>
      </c>
      <c r="AK91" s="3">
        <v>1.04</v>
      </c>
      <c r="AL91" s="3">
        <v>65</v>
      </c>
      <c r="AM91" s="3">
        <v>3.58</v>
      </c>
      <c r="AN91" s="3">
        <v>1.03</v>
      </c>
      <c r="AO91" s="3">
        <v>33</v>
      </c>
      <c r="AP91" s="3">
        <v>4.2</v>
      </c>
      <c r="AQ91" s="3">
        <v>0.45</v>
      </c>
      <c r="AR91" s="3">
        <v>5</v>
      </c>
      <c r="AS91" s="3">
        <v>3.93</v>
      </c>
      <c r="AT91" s="3">
        <v>1.1100000000000001</v>
      </c>
      <c r="AU91" s="3">
        <v>27</v>
      </c>
      <c r="AV91" s="3">
        <v>3.43</v>
      </c>
      <c r="AW91" s="3">
        <v>1.02</v>
      </c>
      <c r="AX91" s="3">
        <v>14</v>
      </c>
      <c r="AY91" s="3">
        <v>3.87</v>
      </c>
      <c r="AZ91" s="3">
        <v>0.92</v>
      </c>
      <c r="BA91" s="3">
        <v>15</v>
      </c>
      <c r="BB91" s="3">
        <v>3.56</v>
      </c>
      <c r="BC91" s="3">
        <v>1.05</v>
      </c>
      <c r="BD91" s="3">
        <v>32</v>
      </c>
      <c r="BE91" s="3">
        <v>3.97</v>
      </c>
      <c r="BF91" s="3">
        <v>1.02</v>
      </c>
      <c r="BG91" s="3">
        <v>33</v>
      </c>
      <c r="BH91" s="3">
        <v>3.7</v>
      </c>
      <c r="BI91" s="3">
        <v>1.05</v>
      </c>
      <c r="BJ91" s="3">
        <v>50</v>
      </c>
      <c r="BK91" s="3">
        <v>4</v>
      </c>
      <c r="BL91" s="3">
        <v>1</v>
      </c>
      <c r="BM91" s="3">
        <v>15</v>
      </c>
      <c r="BO91" s="3" t="str">
        <f t="shared" si="75"/>
        <v>N&lt;5</v>
      </c>
      <c r="BP91" s="3" t="str">
        <f t="shared" si="77"/>
        <v>N&lt;5</v>
      </c>
      <c r="BQ91" s="3" t="str">
        <f t="shared" si="78"/>
        <v>N&lt;5</v>
      </c>
      <c r="BR91" s="3" t="str">
        <f t="shared" si="79"/>
        <v>N&lt;5</v>
      </c>
      <c r="BS91" s="3" t="str">
        <f t="shared" si="80"/>
        <v>N&lt;5
N&lt;5</v>
      </c>
      <c r="BT91" s="3">
        <f t="shared" si="76"/>
        <v>-0.21476510067113994</v>
      </c>
      <c r="BU91" s="3" t="str">
        <f t="shared" si="81"/>
        <v>tenured</v>
      </c>
      <c r="BV91" s="3">
        <f t="shared" si="82"/>
        <v>0.21476510067113994</v>
      </c>
      <c r="BW91" s="3" t="str">
        <f t="shared" si="83"/>
        <v>small</v>
      </c>
      <c r="BX91" s="3" t="str">
        <f t="shared" si="84"/>
        <v>tenured
small</v>
      </c>
      <c r="BY91" s="3">
        <f t="shared" si="85"/>
        <v>-0.43137254901960781</v>
      </c>
      <c r="BZ91" s="3" t="str">
        <f t="shared" si="86"/>
        <v>full</v>
      </c>
      <c r="CA91" s="3">
        <f t="shared" si="87"/>
        <v>0.43137254901960781</v>
      </c>
      <c r="CB91" s="3" t="str">
        <f t="shared" si="88"/>
        <v>moderate</v>
      </c>
      <c r="CC91" s="3" t="str">
        <f t="shared" si="89"/>
        <v>full
moderate</v>
      </c>
      <c r="CD91" s="3">
        <f t="shared" si="90"/>
        <v>-0.73550212164073492</v>
      </c>
      <c r="CE91" s="3" t="str">
        <f t="shared" si="91"/>
        <v>men</v>
      </c>
      <c r="CF91" s="3">
        <f t="shared" si="92"/>
        <v>0.73550212164073492</v>
      </c>
      <c r="CG91" s="3" t="str">
        <f t="shared" si="93"/>
        <v>large</v>
      </c>
      <c r="CH91" s="3" t="str">
        <f t="shared" si="94"/>
        <v>men
large</v>
      </c>
      <c r="CI91" s="3">
        <f t="shared" si="95"/>
        <v>0.19480519480519498</v>
      </c>
      <c r="CJ91" s="3" t="str">
        <f t="shared" si="96"/>
        <v>foc</v>
      </c>
      <c r="CK91" s="3">
        <f t="shared" si="97"/>
        <v>0.19480519480519498</v>
      </c>
      <c r="CL91" s="3" t="str">
        <f t="shared" si="98"/>
        <v>small</v>
      </c>
      <c r="CM91" s="3" t="str">
        <f t="shared" si="99"/>
        <v>foc
small</v>
      </c>
      <c r="CN91" s="3">
        <f t="shared" si="100"/>
        <v>-0.50961538461538436</v>
      </c>
      <c r="CO91" s="3" t="str">
        <f t="shared" si="101"/>
        <v>-</v>
      </c>
      <c r="CP91" s="3">
        <f t="shared" si="102"/>
        <v>0.50961538461538436</v>
      </c>
      <c r="CQ91" s="3" t="str">
        <f t="shared" si="103"/>
        <v>large</v>
      </c>
      <c r="CR91" s="3" t="str">
        <f t="shared" si="104"/>
        <v>-
large</v>
      </c>
      <c r="CS91" s="3">
        <f t="shared" si="105"/>
        <v>-0.55339805825242749</v>
      </c>
      <c r="CT91" s="3" t="str">
        <f t="shared" si="106"/>
        <v>-</v>
      </c>
      <c r="CU91" s="3">
        <f t="shared" si="107"/>
        <v>0.55339805825242749</v>
      </c>
      <c r="CV91" s="3" t="str">
        <f t="shared" si="108"/>
        <v>large</v>
      </c>
      <c r="CW91" s="3" t="str">
        <f t="shared" si="109"/>
        <v>-
large</v>
      </c>
      <c r="CX91" s="3" t="str">
        <f t="shared" si="110"/>
        <v>N&lt;5</v>
      </c>
      <c r="CY91" s="3" t="str">
        <f t="shared" si="111"/>
        <v>N&lt;5</v>
      </c>
      <c r="CZ91" s="3" t="str">
        <f t="shared" si="112"/>
        <v>N&lt;5</v>
      </c>
      <c r="DA91" s="3" t="str">
        <f t="shared" si="113"/>
        <v>N&lt;5</v>
      </c>
      <c r="DB91" s="3" t="str">
        <f t="shared" si="114"/>
        <v>N&lt;5
N&lt;5</v>
      </c>
      <c r="DC91" s="3">
        <f t="shared" si="115"/>
        <v>-0.34234234234234184</v>
      </c>
      <c r="DD91" s="3" t="str">
        <f t="shared" si="116"/>
        <v>-</v>
      </c>
      <c r="DE91" s="3">
        <f t="shared" si="117"/>
        <v>0.34234234234234184</v>
      </c>
      <c r="DF91" s="3" t="str">
        <f t="shared" si="118"/>
        <v>moderate</v>
      </c>
      <c r="DG91" s="3" t="str">
        <f t="shared" si="119"/>
        <v>-
moderate</v>
      </c>
      <c r="DH91" s="3">
        <f t="shared" si="120"/>
        <v>-0.5588235294117645</v>
      </c>
      <c r="DI91" s="3" t="str">
        <f t="shared" si="121"/>
        <v>-</v>
      </c>
      <c r="DJ91" s="3">
        <f t="shared" si="122"/>
        <v>0.5588235294117645</v>
      </c>
      <c r="DK91" s="3" t="str">
        <f t="shared" si="123"/>
        <v>large</v>
      </c>
      <c r="DL91" s="3" t="str">
        <f t="shared" si="124"/>
        <v>-
large</v>
      </c>
      <c r="DM91" s="3">
        <f t="shared" si="125"/>
        <v>-0.47826086956521685</v>
      </c>
      <c r="DN91" s="3" t="str">
        <f t="shared" si="126"/>
        <v>-</v>
      </c>
      <c r="DO91" s="3">
        <f t="shared" si="127"/>
        <v>0.47826086956521685</v>
      </c>
      <c r="DP91" s="3" t="str">
        <f t="shared" si="128"/>
        <v>moderate</v>
      </c>
      <c r="DQ91" s="3" t="str">
        <f t="shared" si="129"/>
        <v>-
moderate</v>
      </c>
      <c r="DR91" s="3">
        <f t="shared" si="130"/>
        <v>-0.419047619047619</v>
      </c>
      <c r="DS91" s="3" t="str">
        <f t="shared" si="131"/>
        <v>-</v>
      </c>
      <c r="DT91" s="3">
        <f t="shared" si="132"/>
        <v>0.419047619047619</v>
      </c>
      <c r="DU91" s="3" t="str">
        <f t="shared" si="133"/>
        <v>moderate</v>
      </c>
      <c r="DV91" s="3" t="str">
        <f t="shared" si="134"/>
        <v>-
moderate</v>
      </c>
      <c r="DW91" s="3">
        <f t="shared" si="135"/>
        <v>-0.53921568627450922</v>
      </c>
      <c r="DX91" s="3" t="str">
        <f t="shared" si="136"/>
        <v>-</v>
      </c>
      <c r="DY91" s="3">
        <f t="shared" si="137"/>
        <v>0.53921568627450922</v>
      </c>
      <c r="DZ91" s="3" t="str">
        <f t="shared" si="138"/>
        <v>large</v>
      </c>
      <c r="EA91" s="3" t="str">
        <f t="shared" si="139"/>
        <v>-
large</v>
      </c>
      <c r="EB91" s="3">
        <f t="shared" si="140"/>
        <v>-0.5904761904761906</v>
      </c>
      <c r="EC91" s="3" t="str">
        <f t="shared" si="141"/>
        <v>-</v>
      </c>
      <c r="ED91" s="3">
        <f t="shared" si="142"/>
        <v>0.5904761904761906</v>
      </c>
      <c r="EE91" s="3" t="str">
        <f t="shared" si="143"/>
        <v>large</v>
      </c>
      <c r="EF91" s="3" t="str">
        <f t="shared" si="144"/>
        <v>-
large</v>
      </c>
      <c r="EG91" s="3">
        <f t="shared" si="145"/>
        <v>-0.20000000000000018</v>
      </c>
      <c r="EH91" s="3" t="str">
        <f t="shared" si="146"/>
        <v>-</v>
      </c>
      <c r="EI91" s="3">
        <f t="shared" si="147"/>
        <v>0.20000000000000018</v>
      </c>
      <c r="EJ91" s="3" t="str">
        <f t="shared" si="148"/>
        <v>small</v>
      </c>
      <c r="EK91" s="3" t="str">
        <f t="shared" si="149"/>
        <v>-
small</v>
      </c>
    </row>
    <row r="92" spans="1:141" x14ac:dyDescent="0.35">
      <c r="A92" s="13" t="s">
        <v>191</v>
      </c>
      <c r="B92" s="13" t="s">
        <v>192</v>
      </c>
      <c r="C92" s="4">
        <v>3.92</v>
      </c>
      <c r="D92" s="4">
        <v>1.038</v>
      </c>
      <c r="E92" s="3">
        <v>49</v>
      </c>
      <c r="F92" s="4">
        <v>3.77</v>
      </c>
      <c r="G92" s="4">
        <v>1.091</v>
      </c>
      <c r="H92" s="3">
        <v>365</v>
      </c>
      <c r="I92" s="4">
        <v>3.7</v>
      </c>
      <c r="J92" s="4">
        <v>1.129</v>
      </c>
      <c r="K92" s="3">
        <v>20</v>
      </c>
      <c r="L92" s="4" t="s">
        <v>30</v>
      </c>
      <c r="M92" s="4" t="s">
        <v>30</v>
      </c>
      <c r="N92" s="3" t="s">
        <v>30</v>
      </c>
      <c r="O92" s="4">
        <v>3.92</v>
      </c>
      <c r="P92" s="4">
        <v>0.95399999999999996</v>
      </c>
      <c r="Q92" s="3">
        <v>25</v>
      </c>
      <c r="R92" s="4">
        <v>3.8</v>
      </c>
      <c r="S92" s="4">
        <v>0.83699999999999997</v>
      </c>
      <c r="T92" s="3">
        <v>5</v>
      </c>
      <c r="U92" s="4">
        <v>3.77</v>
      </c>
      <c r="V92" s="4">
        <v>1.2350000000000001</v>
      </c>
      <c r="W92" s="3">
        <v>13</v>
      </c>
      <c r="X92" s="4">
        <v>3.43</v>
      </c>
      <c r="Y92" s="4">
        <v>1.0760000000000001</v>
      </c>
      <c r="Z92" s="3">
        <v>21</v>
      </c>
      <c r="AA92" s="4">
        <v>4.2699999999999996</v>
      </c>
      <c r="AB92" s="4">
        <v>0.874</v>
      </c>
      <c r="AC92" s="3">
        <v>26</v>
      </c>
      <c r="AD92" s="4">
        <v>4.03</v>
      </c>
      <c r="AE92" s="4">
        <v>0.873</v>
      </c>
      <c r="AF92" s="3">
        <v>39</v>
      </c>
      <c r="AG92" s="4">
        <v>3.5</v>
      </c>
      <c r="AH92" s="4">
        <v>1.5089999999999999</v>
      </c>
      <c r="AI92" s="3">
        <v>10</v>
      </c>
      <c r="AJ92" s="4">
        <v>3.62</v>
      </c>
      <c r="AK92" s="4">
        <v>1.23</v>
      </c>
      <c r="AL92" s="14">
        <v>65</v>
      </c>
      <c r="AM92" s="3">
        <v>3.45</v>
      </c>
      <c r="AN92" s="3">
        <v>1.18</v>
      </c>
      <c r="AO92" s="3">
        <v>33</v>
      </c>
      <c r="AP92" s="3">
        <v>4.4000000000000004</v>
      </c>
      <c r="AQ92" s="3">
        <v>0.55000000000000004</v>
      </c>
      <c r="AR92" s="3">
        <v>5</v>
      </c>
      <c r="AS92" s="3">
        <v>3.67</v>
      </c>
      <c r="AT92" s="3">
        <v>1.36</v>
      </c>
      <c r="AU92" s="3">
        <v>27</v>
      </c>
      <c r="AV92" s="3">
        <v>3.43</v>
      </c>
      <c r="AW92" s="3">
        <v>1.22</v>
      </c>
      <c r="AX92" s="3">
        <v>14</v>
      </c>
      <c r="AY92" s="3">
        <v>3.6</v>
      </c>
      <c r="AZ92" s="3">
        <v>1.1200000000000001</v>
      </c>
      <c r="BA92" s="3">
        <v>15</v>
      </c>
      <c r="BB92" s="3">
        <v>3.44</v>
      </c>
      <c r="BC92" s="3">
        <v>1.27</v>
      </c>
      <c r="BD92" s="3">
        <v>32</v>
      </c>
      <c r="BE92" s="3">
        <v>3.79</v>
      </c>
      <c r="BF92" s="3">
        <v>1.19</v>
      </c>
      <c r="BG92" s="3">
        <v>33</v>
      </c>
      <c r="BH92" s="3">
        <v>3.56</v>
      </c>
      <c r="BI92" s="3">
        <v>1.25</v>
      </c>
      <c r="BJ92" s="3">
        <v>50</v>
      </c>
      <c r="BK92" s="3">
        <v>3.8</v>
      </c>
      <c r="BL92" s="3">
        <v>1.21</v>
      </c>
      <c r="BM92" s="3">
        <v>15</v>
      </c>
      <c r="BO92" s="3" t="str">
        <f t="shared" si="75"/>
        <v>N&lt;5</v>
      </c>
      <c r="BP92" s="3" t="str">
        <f t="shared" si="77"/>
        <v>N&lt;5</v>
      </c>
      <c r="BQ92" s="3" t="str">
        <f t="shared" si="78"/>
        <v>N&lt;5</v>
      </c>
      <c r="BR92" s="3" t="str">
        <f t="shared" si="79"/>
        <v>N&lt;5</v>
      </c>
      <c r="BS92" s="3" t="str">
        <f t="shared" si="80"/>
        <v>N&lt;5
N&lt;5</v>
      </c>
      <c r="BT92" s="3">
        <f t="shared" si="76"/>
        <v>-0.194862710363153</v>
      </c>
      <c r="BU92" s="3" t="str">
        <f t="shared" si="81"/>
        <v>tenured</v>
      </c>
      <c r="BV92" s="3">
        <f t="shared" si="82"/>
        <v>0.194862710363153</v>
      </c>
      <c r="BW92" s="3" t="str">
        <f t="shared" si="83"/>
        <v>small</v>
      </c>
      <c r="BX92" s="3" t="str">
        <f t="shared" si="84"/>
        <v>tenured
small</v>
      </c>
      <c r="BY92" s="3">
        <f t="shared" si="85"/>
        <v>-0.1393442622950819</v>
      </c>
      <c r="BZ92" s="3" t="str">
        <f t="shared" si="86"/>
        <v>full</v>
      </c>
      <c r="CA92" s="3">
        <f t="shared" si="87"/>
        <v>0.1393442622950819</v>
      </c>
      <c r="CB92" s="3" t="str">
        <f t="shared" si="88"/>
        <v>small</v>
      </c>
      <c r="CC92" s="3" t="str">
        <f t="shared" si="89"/>
        <v>full
small</v>
      </c>
      <c r="CD92" s="3">
        <f t="shared" si="90"/>
        <v>-0.78066914498141204</v>
      </c>
      <c r="CE92" s="3" t="str">
        <f t="shared" si="91"/>
        <v>men</v>
      </c>
      <c r="CF92" s="3">
        <f t="shared" si="92"/>
        <v>0.78066914498141204</v>
      </c>
      <c r="CG92" s="3" t="str">
        <f t="shared" si="93"/>
        <v>large</v>
      </c>
      <c r="CH92" s="3" t="str">
        <f t="shared" si="94"/>
        <v>men
large</v>
      </c>
      <c r="CI92" s="3">
        <f t="shared" si="95"/>
        <v>0.60710194730813316</v>
      </c>
      <c r="CJ92" s="3" t="str">
        <f t="shared" si="96"/>
        <v>foc</v>
      </c>
      <c r="CK92" s="3">
        <f t="shared" si="97"/>
        <v>0.60710194730813316</v>
      </c>
      <c r="CL92" s="3" t="str">
        <f t="shared" si="98"/>
        <v>large</v>
      </c>
      <c r="CM92" s="3" t="str">
        <f t="shared" si="99"/>
        <v>foc
large</v>
      </c>
      <c r="CN92" s="3">
        <f t="shared" si="100"/>
        <v>-0.2439024390243901</v>
      </c>
      <c r="CO92" s="3" t="str">
        <f t="shared" si="101"/>
        <v>-</v>
      </c>
      <c r="CP92" s="3">
        <f t="shared" si="102"/>
        <v>0.2439024390243901</v>
      </c>
      <c r="CQ92" s="3" t="str">
        <f t="shared" si="103"/>
        <v>small</v>
      </c>
      <c r="CR92" s="3" t="str">
        <f t="shared" si="104"/>
        <v>-
small</v>
      </c>
      <c r="CS92" s="3">
        <f t="shared" si="105"/>
        <v>-0.21186440677966104</v>
      </c>
      <c r="CT92" s="3" t="str">
        <f t="shared" si="106"/>
        <v>-</v>
      </c>
      <c r="CU92" s="3">
        <f t="shared" si="107"/>
        <v>0.21186440677966104</v>
      </c>
      <c r="CV92" s="3" t="str">
        <f t="shared" si="108"/>
        <v>small</v>
      </c>
      <c r="CW92" s="3" t="str">
        <f t="shared" si="109"/>
        <v>-
small</v>
      </c>
      <c r="CX92" s="3" t="str">
        <f t="shared" si="110"/>
        <v>N&lt;5</v>
      </c>
      <c r="CY92" s="3" t="str">
        <f t="shared" si="111"/>
        <v>N&lt;5</v>
      </c>
      <c r="CZ92" s="3" t="str">
        <f t="shared" si="112"/>
        <v>N&lt;5</v>
      </c>
      <c r="DA92" s="3" t="str">
        <f t="shared" si="113"/>
        <v>N&lt;5</v>
      </c>
      <c r="DB92" s="3" t="str">
        <f t="shared" si="114"/>
        <v>N&lt;5
N&lt;5</v>
      </c>
      <c r="DC92" s="3">
        <f t="shared" si="115"/>
        <v>-0.18382352941176469</v>
      </c>
      <c r="DD92" s="3" t="str">
        <f t="shared" si="116"/>
        <v>-</v>
      </c>
      <c r="DE92" s="3">
        <f t="shared" si="117"/>
        <v>0.18382352941176469</v>
      </c>
      <c r="DF92" s="3" t="str">
        <f t="shared" si="118"/>
        <v>small</v>
      </c>
      <c r="DG92" s="3" t="str">
        <f t="shared" si="119"/>
        <v>-
small</v>
      </c>
      <c r="DH92" s="3">
        <f t="shared" si="120"/>
        <v>-0.30327868852458989</v>
      </c>
      <c r="DI92" s="3" t="str">
        <f t="shared" si="121"/>
        <v>-</v>
      </c>
      <c r="DJ92" s="3">
        <f t="shared" si="122"/>
        <v>0.30327868852458989</v>
      </c>
      <c r="DK92" s="3" t="str">
        <f t="shared" si="123"/>
        <v>moderate</v>
      </c>
      <c r="DL92" s="3" t="str">
        <f t="shared" si="124"/>
        <v>-
moderate</v>
      </c>
      <c r="DM92" s="3">
        <f t="shared" si="125"/>
        <v>-0.15178571428571422</v>
      </c>
      <c r="DN92" s="3" t="str">
        <f t="shared" si="126"/>
        <v>-</v>
      </c>
      <c r="DO92" s="3">
        <f t="shared" si="127"/>
        <v>0.15178571428571422</v>
      </c>
      <c r="DP92" s="3" t="str">
        <f t="shared" si="128"/>
        <v>small</v>
      </c>
      <c r="DQ92" s="3" t="str">
        <f t="shared" si="129"/>
        <v>-
small</v>
      </c>
      <c r="DR92" s="3">
        <f t="shared" si="130"/>
        <v>7.8740157480313277E-3</v>
      </c>
      <c r="DS92" s="3" t="str">
        <f t="shared" si="131"/>
        <v/>
      </c>
      <c r="DT92" s="3">
        <f t="shared" si="132"/>
        <v>7.8740157480313277E-3</v>
      </c>
      <c r="DU92" s="3" t="str">
        <f t="shared" si="133"/>
        <v/>
      </c>
      <c r="DV92" s="3" t="str">
        <f t="shared" si="134"/>
        <v xml:space="preserve">
</v>
      </c>
      <c r="DW92" s="3">
        <f t="shared" si="135"/>
        <v>-0.40336134453781475</v>
      </c>
      <c r="DX92" s="3" t="str">
        <f t="shared" si="136"/>
        <v>-</v>
      </c>
      <c r="DY92" s="3">
        <f t="shared" si="137"/>
        <v>0.40336134453781475</v>
      </c>
      <c r="DZ92" s="3" t="str">
        <f t="shared" si="138"/>
        <v>moderate</v>
      </c>
      <c r="EA92" s="3" t="str">
        <f t="shared" si="139"/>
        <v>-
moderate</v>
      </c>
      <c r="EB92" s="3">
        <f t="shared" si="140"/>
        <v>-0.37600000000000017</v>
      </c>
      <c r="EC92" s="3" t="str">
        <f t="shared" si="141"/>
        <v>-</v>
      </c>
      <c r="ED92" s="3">
        <f t="shared" si="142"/>
        <v>0.37600000000000017</v>
      </c>
      <c r="EE92" s="3" t="str">
        <f t="shared" si="143"/>
        <v>moderate</v>
      </c>
      <c r="EF92" s="3" t="str">
        <f t="shared" si="144"/>
        <v>-
moderate</v>
      </c>
      <c r="EG92" s="3">
        <f t="shared" si="145"/>
        <v>0.24793388429752053</v>
      </c>
      <c r="EH92" s="3" t="str">
        <f t="shared" si="146"/>
        <v>+</v>
      </c>
      <c r="EI92" s="3">
        <f t="shared" si="147"/>
        <v>0.24793388429752053</v>
      </c>
      <c r="EJ92" s="3" t="str">
        <f t="shared" si="148"/>
        <v>small</v>
      </c>
      <c r="EK92" s="3" t="str">
        <f t="shared" si="149"/>
        <v>+
small</v>
      </c>
    </row>
    <row r="93" spans="1:141" x14ac:dyDescent="0.35">
      <c r="A93" s="13" t="s">
        <v>193</v>
      </c>
      <c r="B93" s="13" t="s">
        <v>194</v>
      </c>
      <c r="C93" s="4">
        <v>3.39</v>
      </c>
      <c r="D93" s="4">
        <v>1.202</v>
      </c>
      <c r="E93" s="3">
        <v>31</v>
      </c>
      <c r="F93" s="4">
        <v>4.0199999999999996</v>
      </c>
      <c r="G93" s="4">
        <v>0.91700000000000004</v>
      </c>
      <c r="H93" s="3">
        <v>267</v>
      </c>
      <c r="I93" s="4">
        <v>3.17</v>
      </c>
      <c r="J93" s="4">
        <v>1.2949999999999999</v>
      </c>
      <c r="K93" s="3">
        <v>18</v>
      </c>
      <c r="L93" s="3" t="s">
        <v>30</v>
      </c>
      <c r="M93" s="3" t="s">
        <v>30</v>
      </c>
      <c r="N93" s="3" t="s">
        <v>30</v>
      </c>
      <c r="O93" s="4">
        <v>3.45</v>
      </c>
      <c r="P93" s="4">
        <v>0.93400000000000005</v>
      </c>
      <c r="Q93" s="3">
        <v>11</v>
      </c>
      <c r="R93" s="4" t="s">
        <v>30</v>
      </c>
      <c r="S93" s="4" t="s">
        <v>30</v>
      </c>
      <c r="T93" s="3" t="s">
        <v>30</v>
      </c>
      <c r="U93" s="4">
        <v>3.25</v>
      </c>
      <c r="V93" s="4">
        <v>1.288</v>
      </c>
      <c r="W93" s="3">
        <v>12</v>
      </c>
      <c r="X93" s="4">
        <v>3.08</v>
      </c>
      <c r="Y93" s="4">
        <v>1.3109999999999999</v>
      </c>
      <c r="Z93" s="3">
        <v>12</v>
      </c>
      <c r="AA93" s="4">
        <v>3.53</v>
      </c>
      <c r="AB93" s="4">
        <v>1.179</v>
      </c>
      <c r="AC93" s="3">
        <v>17</v>
      </c>
      <c r="AD93" s="4">
        <v>3.4</v>
      </c>
      <c r="AE93" s="4">
        <v>1.2250000000000001</v>
      </c>
      <c r="AF93" s="3">
        <v>25</v>
      </c>
      <c r="AG93" s="3">
        <v>3.33</v>
      </c>
      <c r="AH93" s="3">
        <v>1.2110000000000001</v>
      </c>
      <c r="AI93" s="3">
        <v>6</v>
      </c>
      <c r="AJ93" s="3">
        <v>3.52</v>
      </c>
      <c r="AK93" s="3">
        <v>1.19</v>
      </c>
      <c r="AL93" s="3">
        <v>44</v>
      </c>
      <c r="AM93" s="3">
        <v>3.46</v>
      </c>
      <c r="AN93" s="3">
        <v>1.18</v>
      </c>
      <c r="AO93" s="3">
        <v>24</v>
      </c>
      <c r="AP93" s="3">
        <v>4.4000000000000004</v>
      </c>
      <c r="AQ93" s="3">
        <v>0.55000000000000004</v>
      </c>
      <c r="AR93" s="3">
        <v>5</v>
      </c>
      <c r="AS93" s="3">
        <v>3.33</v>
      </c>
      <c r="AT93" s="3">
        <v>1.29</v>
      </c>
      <c r="AU93" s="3">
        <v>15</v>
      </c>
      <c r="AV93" s="3">
        <v>4</v>
      </c>
      <c r="AW93" s="3">
        <v>0.93</v>
      </c>
      <c r="AX93" s="3">
        <v>8</v>
      </c>
      <c r="AY93" s="3">
        <v>3.33</v>
      </c>
      <c r="AZ93" s="3">
        <v>1.23</v>
      </c>
      <c r="BA93" s="3">
        <v>12</v>
      </c>
      <c r="BB93" s="3">
        <v>3.36</v>
      </c>
      <c r="BC93" s="3">
        <v>1.36</v>
      </c>
      <c r="BD93" s="3">
        <v>22</v>
      </c>
      <c r="BE93" s="3">
        <v>3.68</v>
      </c>
      <c r="BF93" s="3">
        <v>0.99</v>
      </c>
      <c r="BG93" s="3">
        <v>22</v>
      </c>
      <c r="BH93" s="3">
        <v>3.46</v>
      </c>
      <c r="BI93" s="3">
        <v>1.2</v>
      </c>
      <c r="BJ93" s="3">
        <v>35</v>
      </c>
      <c r="BK93" s="3">
        <v>3.78</v>
      </c>
      <c r="BL93" s="3">
        <v>1.2</v>
      </c>
      <c r="BM93" s="3">
        <v>9</v>
      </c>
      <c r="BO93" s="3" t="str">
        <f t="shared" si="75"/>
        <v>N&lt;5</v>
      </c>
      <c r="BP93" s="3" t="str">
        <f t="shared" si="77"/>
        <v>N&lt;5</v>
      </c>
      <c r="BQ93" s="3" t="str">
        <f t="shared" si="78"/>
        <v>N&lt;5</v>
      </c>
      <c r="BR93" s="3" t="str">
        <f t="shared" si="79"/>
        <v>N&lt;5</v>
      </c>
      <c r="BS93" s="3" t="str">
        <f t="shared" si="80"/>
        <v>N&lt;5
N&lt;5</v>
      </c>
      <c r="BT93" s="3">
        <f t="shared" si="76"/>
        <v>-0.21621621621621642</v>
      </c>
      <c r="BU93" s="3" t="str">
        <f t="shared" si="81"/>
        <v>tenured</v>
      </c>
      <c r="BV93" s="3">
        <f t="shared" si="82"/>
        <v>0.21621621621621642</v>
      </c>
      <c r="BW93" s="3" t="str">
        <f t="shared" si="83"/>
        <v>small</v>
      </c>
      <c r="BX93" s="3" t="str">
        <f t="shared" si="84"/>
        <v>tenured
small</v>
      </c>
      <c r="BY93" s="3">
        <f t="shared" si="85"/>
        <v>0.72043010752688164</v>
      </c>
      <c r="BZ93" s="3" t="str">
        <f t="shared" si="86"/>
        <v>assoc</v>
      </c>
      <c r="CA93" s="3">
        <f t="shared" si="87"/>
        <v>0.72043010752688164</v>
      </c>
      <c r="CB93" s="3" t="str">
        <f t="shared" si="88"/>
        <v>large</v>
      </c>
      <c r="CC93" s="3" t="str">
        <f t="shared" si="89"/>
        <v>assoc
large</v>
      </c>
      <c r="CD93" s="3">
        <f t="shared" si="90"/>
        <v>-0.34324942791761998</v>
      </c>
      <c r="CE93" s="3" t="str">
        <f t="shared" si="91"/>
        <v>men</v>
      </c>
      <c r="CF93" s="3">
        <f t="shared" si="92"/>
        <v>0.34324942791761998</v>
      </c>
      <c r="CG93" s="3" t="str">
        <f t="shared" si="93"/>
        <v>moderate</v>
      </c>
      <c r="CH93" s="3" t="str">
        <f t="shared" si="94"/>
        <v>men
moderate</v>
      </c>
      <c r="CI93" s="3">
        <f t="shared" si="95"/>
        <v>5.7142857142857009E-2</v>
      </c>
      <c r="CJ93" s="3" t="str">
        <f t="shared" si="96"/>
        <v/>
      </c>
      <c r="CK93" s="3">
        <f t="shared" si="97"/>
        <v>5.7142857142857009E-2</v>
      </c>
      <c r="CL93" s="3" t="str">
        <f t="shared" si="98"/>
        <v/>
      </c>
      <c r="CM93" s="3" t="str">
        <f t="shared" si="99"/>
        <v xml:space="preserve">
</v>
      </c>
      <c r="CN93" s="3">
        <f t="shared" si="100"/>
        <v>0.10924369747899151</v>
      </c>
      <c r="CO93" s="3" t="str">
        <f t="shared" si="101"/>
        <v>+</v>
      </c>
      <c r="CP93" s="3">
        <f t="shared" si="102"/>
        <v>0.10924369747899151</v>
      </c>
      <c r="CQ93" s="3" t="str">
        <f t="shared" si="103"/>
        <v>small</v>
      </c>
      <c r="CR93" s="3" t="str">
        <f t="shared" si="104"/>
        <v>+
small</v>
      </c>
      <c r="CS93" s="3">
        <f t="shared" si="105"/>
        <v>0.24576271186440682</v>
      </c>
      <c r="CT93" s="3" t="str">
        <f t="shared" si="106"/>
        <v>+</v>
      </c>
      <c r="CU93" s="3">
        <f t="shared" si="107"/>
        <v>0.24576271186440682</v>
      </c>
      <c r="CV93" s="3" t="str">
        <f t="shared" si="108"/>
        <v>small</v>
      </c>
      <c r="CW93" s="3" t="str">
        <f t="shared" si="109"/>
        <v>+
small</v>
      </c>
      <c r="CX93" s="3" t="str">
        <f t="shared" si="110"/>
        <v>N&lt;5</v>
      </c>
      <c r="CY93" s="3" t="str">
        <f t="shared" si="111"/>
        <v>N&lt;5</v>
      </c>
      <c r="CZ93" s="3" t="str">
        <f t="shared" si="112"/>
        <v>N&lt;5</v>
      </c>
      <c r="DA93" s="3" t="str">
        <f t="shared" si="113"/>
        <v>N&lt;5</v>
      </c>
      <c r="DB93" s="3" t="str">
        <f t="shared" si="114"/>
        <v>N&lt;5
N&lt;5</v>
      </c>
      <c r="DC93" s="3">
        <f t="shared" si="115"/>
        <v>-9.302325581395357E-2</v>
      </c>
      <c r="DD93" s="3" t="str">
        <f t="shared" si="116"/>
        <v/>
      </c>
      <c r="DE93" s="3">
        <f t="shared" si="117"/>
        <v>9.302325581395357E-2</v>
      </c>
      <c r="DF93" s="3" t="str">
        <f t="shared" si="118"/>
        <v/>
      </c>
      <c r="DG93" s="3" t="str">
        <f t="shared" si="119"/>
        <v xml:space="preserve">
</v>
      </c>
      <c r="DH93" s="3" t="str">
        <f t="shared" si="120"/>
        <v>N&lt;5</v>
      </c>
      <c r="DI93" s="3" t="str">
        <f t="shared" si="121"/>
        <v>N&lt;5</v>
      </c>
      <c r="DJ93" s="3" t="str">
        <f t="shared" si="122"/>
        <v>N&lt;5</v>
      </c>
      <c r="DK93" s="3" t="str">
        <f t="shared" si="123"/>
        <v>N&lt;5</v>
      </c>
      <c r="DL93" s="3" t="str">
        <f t="shared" si="124"/>
        <v>N&lt;5
N&lt;5</v>
      </c>
      <c r="DM93" s="3">
        <f t="shared" si="125"/>
        <v>6.5040650406504127E-2</v>
      </c>
      <c r="DN93" s="3" t="str">
        <f t="shared" si="126"/>
        <v/>
      </c>
      <c r="DO93" s="3">
        <f t="shared" si="127"/>
        <v>6.5040650406504127E-2</v>
      </c>
      <c r="DP93" s="3" t="str">
        <f t="shared" si="128"/>
        <v/>
      </c>
      <c r="DQ93" s="3" t="str">
        <f t="shared" si="129"/>
        <v xml:space="preserve">
</v>
      </c>
      <c r="DR93" s="3">
        <f t="shared" si="130"/>
        <v>0.20588235294117632</v>
      </c>
      <c r="DS93" s="3" t="str">
        <f t="shared" si="131"/>
        <v>+</v>
      </c>
      <c r="DT93" s="3">
        <f t="shared" si="132"/>
        <v>0.20588235294117632</v>
      </c>
      <c r="DU93" s="3" t="str">
        <f t="shared" si="133"/>
        <v>small</v>
      </c>
      <c r="DV93" s="3" t="str">
        <f t="shared" si="134"/>
        <v>+
small</v>
      </c>
      <c r="DW93" s="3">
        <f t="shared" si="135"/>
        <v>0.15151515151515188</v>
      </c>
      <c r="DX93" s="3" t="str">
        <f t="shared" si="136"/>
        <v>+</v>
      </c>
      <c r="DY93" s="3">
        <f t="shared" si="137"/>
        <v>0.15151515151515188</v>
      </c>
      <c r="DZ93" s="3" t="str">
        <f t="shared" si="138"/>
        <v>small</v>
      </c>
      <c r="EA93" s="3" t="str">
        <f t="shared" si="139"/>
        <v>+
small</v>
      </c>
      <c r="EB93" s="3">
        <f t="shared" si="140"/>
        <v>5.0000000000000044E-2</v>
      </c>
      <c r="EC93" s="3" t="str">
        <f t="shared" si="141"/>
        <v/>
      </c>
      <c r="ED93" s="3">
        <f t="shared" si="142"/>
        <v>5.0000000000000044E-2</v>
      </c>
      <c r="EE93" s="3" t="str">
        <f t="shared" si="143"/>
        <v/>
      </c>
      <c r="EF93" s="3" t="str">
        <f t="shared" si="144"/>
        <v xml:space="preserve">
</v>
      </c>
      <c r="EG93" s="3">
        <f t="shared" si="145"/>
        <v>0.37499999999999978</v>
      </c>
      <c r="EH93" s="3" t="str">
        <f t="shared" si="146"/>
        <v>+</v>
      </c>
      <c r="EI93" s="3">
        <f t="shared" si="147"/>
        <v>0.37499999999999978</v>
      </c>
      <c r="EJ93" s="3" t="str">
        <f t="shared" si="148"/>
        <v>moderate</v>
      </c>
      <c r="EK93" s="3" t="str">
        <f t="shared" si="149"/>
        <v>+
moderate</v>
      </c>
    </row>
    <row r="94" spans="1:141" x14ac:dyDescent="0.35">
      <c r="A94" s="13" t="s">
        <v>195</v>
      </c>
      <c r="B94" s="13" t="s">
        <v>196</v>
      </c>
      <c r="C94" s="4">
        <v>2.4500000000000002</v>
      </c>
      <c r="D94" s="4">
        <v>1.1279999999999999</v>
      </c>
      <c r="E94" s="3">
        <v>11</v>
      </c>
      <c r="F94" s="4">
        <v>2.78</v>
      </c>
      <c r="G94" s="4">
        <v>1.2090000000000001</v>
      </c>
      <c r="H94" s="3">
        <v>46</v>
      </c>
      <c r="I94" s="4"/>
      <c r="J94" s="4"/>
      <c r="L94" s="4"/>
      <c r="M94" s="4"/>
      <c r="O94" s="4">
        <v>2.4500000000000002</v>
      </c>
      <c r="P94" s="4">
        <v>1.1279999999999999</v>
      </c>
      <c r="Q94" s="3">
        <v>11</v>
      </c>
      <c r="R94" s="4"/>
      <c r="S94" s="4"/>
      <c r="U94" s="4"/>
      <c r="V94" s="4"/>
      <c r="X94" s="3" t="s">
        <v>30</v>
      </c>
      <c r="Y94" s="3" t="s">
        <v>30</v>
      </c>
      <c r="Z94" s="3" t="s">
        <v>30</v>
      </c>
      <c r="AA94" s="3">
        <v>2.33</v>
      </c>
      <c r="AB94" s="3">
        <v>1.2110000000000001</v>
      </c>
      <c r="AC94" s="3">
        <v>6</v>
      </c>
      <c r="AD94" s="4">
        <v>2.38</v>
      </c>
      <c r="AE94" s="4">
        <v>1.302</v>
      </c>
      <c r="AF94" s="3">
        <v>8</v>
      </c>
      <c r="AG94" s="3" t="s">
        <v>30</v>
      </c>
      <c r="AH94" s="3" t="s">
        <v>30</v>
      </c>
      <c r="AI94" s="3" t="s">
        <v>30</v>
      </c>
      <c r="BO94" s="3" t="e">
        <f t="shared" si="75"/>
        <v>#DIV/0!</v>
      </c>
      <c r="BP94" s="3" t="e">
        <f t="shared" si="77"/>
        <v>#DIV/0!</v>
      </c>
      <c r="BQ94" s="3" t="e">
        <f t="shared" si="78"/>
        <v>#DIV/0!</v>
      </c>
      <c r="BR94" s="3" t="e">
        <f t="shared" si="79"/>
        <v>#DIV/0!</v>
      </c>
      <c r="BS94" s="3" t="str">
        <f t="shared" si="80"/>
        <v/>
      </c>
      <c r="BT94" s="3" t="e">
        <f t="shared" si="76"/>
        <v>#DIV/0!</v>
      </c>
      <c r="BU94" s="3" t="e">
        <f t="shared" si="81"/>
        <v>#DIV/0!</v>
      </c>
      <c r="BV94" s="3" t="e">
        <f t="shared" si="82"/>
        <v>#DIV/0!</v>
      </c>
      <c r="BW94" s="3" t="e">
        <f t="shared" si="83"/>
        <v>#DIV/0!</v>
      </c>
      <c r="BX94" s="3" t="str">
        <f t="shared" si="84"/>
        <v/>
      </c>
      <c r="BY94" s="3" t="e">
        <f t="shared" si="85"/>
        <v>#DIV/0!</v>
      </c>
      <c r="BZ94" s="3" t="e">
        <f t="shared" si="86"/>
        <v>#DIV/0!</v>
      </c>
      <c r="CA94" s="3" t="e">
        <f t="shared" si="87"/>
        <v>#DIV/0!</v>
      </c>
      <c r="CB94" s="3" t="e">
        <f t="shared" si="88"/>
        <v>#DIV/0!</v>
      </c>
      <c r="CC94" s="3" t="str">
        <f t="shared" si="89"/>
        <v/>
      </c>
      <c r="CD94" s="3" t="str">
        <f t="shared" si="90"/>
        <v>N&lt;5</v>
      </c>
      <c r="CE94" s="3" t="str">
        <f t="shared" si="91"/>
        <v>N&lt;5</v>
      </c>
      <c r="CF94" s="3" t="str">
        <f t="shared" si="92"/>
        <v>N&lt;5</v>
      </c>
      <c r="CG94" s="3" t="str">
        <f t="shared" si="93"/>
        <v>N&lt;5</v>
      </c>
      <c r="CH94" s="3" t="str">
        <f t="shared" si="94"/>
        <v>N&lt;5
N&lt;5</v>
      </c>
      <c r="CI94" s="3" t="str">
        <f t="shared" si="95"/>
        <v>N&lt;5</v>
      </c>
      <c r="CJ94" s="3" t="str">
        <f t="shared" si="96"/>
        <v>N&lt;5</v>
      </c>
      <c r="CK94" s="3" t="str">
        <f t="shared" si="97"/>
        <v>N&lt;5</v>
      </c>
      <c r="CL94" s="3" t="str">
        <f t="shared" si="98"/>
        <v>N&lt;5</v>
      </c>
      <c r="CM94" s="3" t="str">
        <f t="shared" si="99"/>
        <v>N&lt;5
N&lt;5</v>
      </c>
      <c r="CN94" s="3" t="e">
        <f t="shared" si="100"/>
        <v>#DIV/0!</v>
      </c>
      <c r="CO94" s="3" t="e">
        <f t="shared" si="101"/>
        <v>#DIV/0!</v>
      </c>
      <c r="CP94" s="3" t="e">
        <f t="shared" si="102"/>
        <v>#DIV/0!</v>
      </c>
      <c r="CQ94" s="3" t="e">
        <f t="shared" si="103"/>
        <v>#DIV/0!</v>
      </c>
      <c r="CR94" s="3" t="str">
        <f t="shared" si="104"/>
        <v/>
      </c>
      <c r="CS94" s="3" t="e">
        <f t="shared" si="105"/>
        <v>#DIV/0!</v>
      </c>
      <c r="CT94" s="3" t="e">
        <f t="shared" si="106"/>
        <v>#DIV/0!</v>
      </c>
      <c r="CU94" s="3" t="e">
        <f t="shared" si="107"/>
        <v>#DIV/0!</v>
      </c>
      <c r="CV94" s="3" t="e">
        <f t="shared" si="108"/>
        <v>#DIV/0!</v>
      </c>
      <c r="CW94" s="3" t="str">
        <f t="shared" si="109"/>
        <v/>
      </c>
      <c r="CX94" s="3" t="e">
        <f t="shared" si="110"/>
        <v>#DIV/0!</v>
      </c>
      <c r="CY94" s="3" t="e">
        <f t="shared" si="111"/>
        <v>#DIV/0!</v>
      </c>
      <c r="CZ94" s="3" t="e">
        <f t="shared" si="112"/>
        <v>#DIV/0!</v>
      </c>
      <c r="DA94" s="3" t="e">
        <f t="shared" si="113"/>
        <v>#DIV/0!</v>
      </c>
      <c r="DB94" s="3" t="str">
        <f t="shared" si="114"/>
        <v/>
      </c>
      <c r="DC94" s="3" t="e">
        <f t="shared" si="115"/>
        <v>#DIV/0!</v>
      </c>
      <c r="DD94" s="3" t="e">
        <f t="shared" si="116"/>
        <v>#DIV/0!</v>
      </c>
      <c r="DE94" s="3" t="e">
        <f t="shared" si="117"/>
        <v>#DIV/0!</v>
      </c>
      <c r="DF94" s="3" t="e">
        <f t="shared" si="118"/>
        <v>#DIV/0!</v>
      </c>
      <c r="DG94" s="3" t="str">
        <f t="shared" si="119"/>
        <v/>
      </c>
      <c r="DH94" s="3" t="e">
        <f t="shared" si="120"/>
        <v>#DIV/0!</v>
      </c>
      <c r="DI94" s="3" t="e">
        <f t="shared" si="121"/>
        <v>#DIV/0!</v>
      </c>
      <c r="DJ94" s="3" t="e">
        <f t="shared" si="122"/>
        <v>#DIV/0!</v>
      </c>
      <c r="DK94" s="3" t="e">
        <f t="shared" si="123"/>
        <v>#DIV/0!</v>
      </c>
      <c r="DL94" s="3" t="str">
        <f t="shared" si="124"/>
        <v/>
      </c>
      <c r="DM94" s="3" t="e">
        <f t="shared" si="125"/>
        <v>#DIV/0!</v>
      </c>
      <c r="DN94" s="3" t="e">
        <f t="shared" si="126"/>
        <v>#DIV/0!</v>
      </c>
      <c r="DO94" s="3" t="e">
        <f t="shared" si="127"/>
        <v>#DIV/0!</v>
      </c>
      <c r="DP94" s="3" t="e">
        <f t="shared" si="128"/>
        <v>#DIV/0!</v>
      </c>
      <c r="DQ94" s="3" t="str">
        <f t="shared" si="129"/>
        <v/>
      </c>
      <c r="DR94" s="3" t="str">
        <f t="shared" si="130"/>
        <v>N&lt;5</v>
      </c>
      <c r="DS94" s="3" t="str">
        <f t="shared" si="131"/>
        <v>N&lt;5</v>
      </c>
      <c r="DT94" s="3" t="str">
        <f t="shared" si="132"/>
        <v>N&lt;5</v>
      </c>
      <c r="DU94" s="3" t="str">
        <f t="shared" si="133"/>
        <v>N&lt;5</v>
      </c>
      <c r="DV94" s="3" t="str">
        <f t="shared" si="134"/>
        <v>N&lt;5
N&lt;5</v>
      </c>
      <c r="DW94" s="3" t="e">
        <f t="shared" si="135"/>
        <v>#DIV/0!</v>
      </c>
      <c r="DX94" s="3" t="e">
        <f t="shared" si="136"/>
        <v>#DIV/0!</v>
      </c>
      <c r="DY94" s="3" t="e">
        <f t="shared" si="137"/>
        <v>#DIV/0!</v>
      </c>
      <c r="DZ94" s="3" t="e">
        <f t="shared" si="138"/>
        <v>#DIV/0!</v>
      </c>
      <c r="EA94" s="3" t="str">
        <f t="shared" si="139"/>
        <v/>
      </c>
      <c r="EB94" s="3" t="e">
        <f t="shared" si="140"/>
        <v>#DIV/0!</v>
      </c>
      <c r="EC94" s="3" t="e">
        <f t="shared" si="141"/>
        <v>#DIV/0!</v>
      </c>
      <c r="ED94" s="3" t="e">
        <f t="shared" si="142"/>
        <v>#DIV/0!</v>
      </c>
      <c r="EE94" s="3" t="e">
        <f t="shared" si="143"/>
        <v>#DIV/0!</v>
      </c>
      <c r="EF94" s="3" t="str">
        <f t="shared" si="144"/>
        <v/>
      </c>
      <c r="EG94" s="3" t="str">
        <f t="shared" si="145"/>
        <v>N&lt;5</v>
      </c>
      <c r="EH94" s="3" t="str">
        <f t="shared" si="146"/>
        <v>N&lt;5</v>
      </c>
      <c r="EI94" s="3" t="str">
        <f t="shared" si="147"/>
        <v>N&lt;5</v>
      </c>
      <c r="EJ94" s="3" t="str">
        <f t="shared" si="148"/>
        <v>N&lt;5</v>
      </c>
      <c r="EK94" s="3" t="str">
        <f t="shared" si="149"/>
        <v>N&lt;5
N&lt;5</v>
      </c>
    </row>
    <row r="95" spans="1:141" x14ac:dyDescent="0.35">
      <c r="A95" s="13" t="s">
        <v>197</v>
      </c>
      <c r="B95" s="13" t="s">
        <v>198</v>
      </c>
      <c r="C95" s="4">
        <v>2.6</v>
      </c>
      <c r="D95" s="4">
        <v>1.19</v>
      </c>
      <c r="E95" s="3">
        <v>25</v>
      </c>
      <c r="F95" s="4">
        <v>2.67</v>
      </c>
      <c r="G95" s="4">
        <v>1.3640000000000001</v>
      </c>
      <c r="H95" s="3">
        <v>95</v>
      </c>
      <c r="I95" s="4"/>
      <c r="J95" s="4"/>
      <c r="L95" s="4"/>
      <c r="M95" s="4"/>
      <c r="O95" s="4">
        <v>2.6</v>
      </c>
      <c r="P95" s="4">
        <v>1.19</v>
      </c>
      <c r="Q95" s="3">
        <v>25</v>
      </c>
      <c r="R95" s="4"/>
      <c r="S95" s="4"/>
      <c r="U95" s="4"/>
      <c r="V95" s="4"/>
      <c r="X95" s="4">
        <v>2.5</v>
      </c>
      <c r="Y95" s="4">
        <v>1.4139999999999999</v>
      </c>
      <c r="Z95" s="3">
        <v>8</v>
      </c>
      <c r="AA95" s="4">
        <v>2.6</v>
      </c>
      <c r="AB95" s="4">
        <v>1.121</v>
      </c>
      <c r="AC95" s="3">
        <v>15</v>
      </c>
      <c r="AD95" s="4">
        <v>2.68</v>
      </c>
      <c r="AE95" s="4">
        <v>1.204</v>
      </c>
      <c r="AF95" s="3">
        <v>19</v>
      </c>
      <c r="AG95" s="3">
        <v>2.33</v>
      </c>
      <c r="AH95" s="3">
        <v>1.2110000000000001</v>
      </c>
      <c r="AI95" s="3">
        <v>6</v>
      </c>
      <c r="BO95" s="3" t="e">
        <f t="shared" si="75"/>
        <v>#DIV/0!</v>
      </c>
      <c r="BP95" s="3" t="e">
        <f t="shared" si="77"/>
        <v>#DIV/0!</v>
      </c>
      <c r="BQ95" s="3" t="e">
        <f t="shared" si="78"/>
        <v>#DIV/0!</v>
      </c>
      <c r="BR95" s="3" t="e">
        <f t="shared" si="79"/>
        <v>#DIV/0!</v>
      </c>
      <c r="BS95" s="3" t="str">
        <f t="shared" si="80"/>
        <v/>
      </c>
      <c r="BT95" s="3" t="e">
        <f t="shared" si="76"/>
        <v>#DIV/0!</v>
      </c>
      <c r="BU95" s="3" t="e">
        <f t="shared" si="81"/>
        <v>#DIV/0!</v>
      </c>
      <c r="BV95" s="3" t="e">
        <f t="shared" si="82"/>
        <v>#DIV/0!</v>
      </c>
      <c r="BW95" s="3" t="e">
        <f t="shared" si="83"/>
        <v>#DIV/0!</v>
      </c>
      <c r="BX95" s="3" t="str">
        <f t="shared" si="84"/>
        <v/>
      </c>
      <c r="BY95" s="3" t="e">
        <f t="shared" si="85"/>
        <v>#DIV/0!</v>
      </c>
      <c r="BZ95" s="3" t="e">
        <f t="shared" si="86"/>
        <v>#DIV/0!</v>
      </c>
      <c r="CA95" s="3" t="e">
        <f t="shared" si="87"/>
        <v>#DIV/0!</v>
      </c>
      <c r="CB95" s="3" t="e">
        <f t="shared" si="88"/>
        <v>#DIV/0!</v>
      </c>
      <c r="CC95" s="3" t="str">
        <f t="shared" si="89"/>
        <v/>
      </c>
      <c r="CD95" s="3">
        <f t="shared" si="90"/>
        <v>-7.072135785007079E-2</v>
      </c>
      <c r="CE95" s="3" t="str">
        <f t="shared" si="91"/>
        <v/>
      </c>
      <c r="CF95" s="3">
        <f t="shared" si="92"/>
        <v>7.072135785007079E-2</v>
      </c>
      <c r="CG95" s="3" t="str">
        <f t="shared" si="93"/>
        <v/>
      </c>
      <c r="CH95" s="3" t="str">
        <f t="shared" si="94"/>
        <v xml:space="preserve">
</v>
      </c>
      <c r="CI95" s="3">
        <f t="shared" si="95"/>
        <v>0.29069767441860472</v>
      </c>
      <c r="CJ95" s="3" t="str">
        <f t="shared" si="96"/>
        <v>foc</v>
      </c>
      <c r="CK95" s="3">
        <f t="shared" si="97"/>
        <v>0.29069767441860472</v>
      </c>
      <c r="CL95" s="3" t="str">
        <f t="shared" si="98"/>
        <v>small</v>
      </c>
      <c r="CM95" s="3" t="str">
        <f t="shared" si="99"/>
        <v>foc
small</v>
      </c>
      <c r="CN95" s="3" t="e">
        <f t="shared" si="100"/>
        <v>#DIV/0!</v>
      </c>
      <c r="CO95" s="3" t="e">
        <f t="shared" si="101"/>
        <v>#DIV/0!</v>
      </c>
      <c r="CP95" s="3" t="e">
        <f t="shared" si="102"/>
        <v>#DIV/0!</v>
      </c>
      <c r="CQ95" s="3" t="e">
        <f t="shared" si="103"/>
        <v>#DIV/0!</v>
      </c>
      <c r="CR95" s="3" t="str">
        <f t="shared" si="104"/>
        <v/>
      </c>
      <c r="CS95" s="3" t="e">
        <f t="shared" si="105"/>
        <v>#DIV/0!</v>
      </c>
      <c r="CT95" s="3" t="e">
        <f t="shared" si="106"/>
        <v>#DIV/0!</v>
      </c>
      <c r="CU95" s="3" t="e">
        <f t="shared" si="107"/>
        <v>#DIV/0!</v>
      </c>
      <c r="CV95" s="3" t="e">
        <f t="shared" si="108"/>
        <v>#DIV/0!</v>
      </c>
      <c r="CW95" s="3" t="str">
        <f t="shared" si="109"/>
        <v/>
      </c>
      <c r="CX95" s="3" t="e">
        <f t="shared" si="110"/>
        <v>#DIV/0!</v>
      </c>
      <c r="CY95" s="3" t="e">
        <f t="shared" si="111"/>
        <v>#DIV/0!</v>
      </c>
      <c r="CZ95" s="3" t="e">
        <f t="shared" si="112"/>
        <v>#DIV/0!</v>
      </c>
      <c r="DA95" s="3" t="e">
        <f t="shared" si="113"/>
        <v>#DIV/0!</v>
      </c>
      <c r="DB95" s="3" t="str">
        <f t="shared" si="114"/>
        <v/>
      </c>
      <c r="DC95" s="3" t="e">
        <f t="shared" si="115"/>
        <v>#DIV/0!</v>
      </c>
      <c r="DD95" s="3" t="e">
        <f t="shared" si="116"/>
        <v>#DIV/0!</v>
      </c>
      <c r="DE95" s="3" t="e">
        <f t="shared" si="117"/>
        <v>#DIV/0!</v>
      </c>
      <c r="DF95" s="3" t="e">
        <f t="shared" si="118"/>
        <v>#DIV/0!</v>
      </c>
      <c r="DG95" s="3" t="str">
        <f t="shared" si="119"/>
        <v/>
      </c>
      <c r="DH95" s="3" t="e">
        <f t="shared" si="120"/>
        <v>#DIV/0!</v>
      </c>
      <c r="DI95" s="3" t="e">
        <f t="shared" si="121"/>
        <v>#DIV/0!</v>
      </c>
      <c r="DJ95" s="3" t="e">
        <f t="shared" si="122"/>
        <v>#DIV/0!</v>
      </c>
      <c r="DK95" s="3" t="e">
        <f t="shared" si="123"/>
        <v>#DIV/0!</v>
      </c>
      <c r="DL95" s="3" t="str">
        <f t="shared" si="124"/>
        <v/>
      </c>
      <c r="DM95" s="3" t="e">
        <f t="shared" si="125"/>
        <v>#DIV/0!</v>
      </c>
      <c r="DN95" s="3" t="e">
        <f t="shared" si="126"/>
        <v>#DIV/0!</v>
      </c>
      <c r="DO95" s="3" t="e">
        <f t="shared" si="127"/>
        <v>#DIV/0!</v>
      </c>
      <c r="DP95" s="3" t="e">
        <f t="shared" si="128"/>
        <v>#DIV/0!</v>
      </c>
      <c r="DQ95" s="3" t="str">
        <f t="shared" si="129"/>
        <v/>
      </c>
      <c r="DR95" s="3" t="e">
        <f t="shared" si="130"/>
        <v>#DIV/0!</v>
      </c>
      <c r="DS95" s="3" t="e">
        <f t="shared" si="131"/>
        <v>#DIV/0!</v>
      </c>
      <c r="DT95" s="3" t="e">
        <f t="shared" si="132"/>
        <v>#DIV/0!</v>
      </c>
      <c r="DU95" s="3" t="e">
        <f t="shared" si="133"/>
        <v>#DIV/0!</v>
      </c>
      <c r="DV95" s="3" t="str">
        <f t="shared" si="134"/>
        <v/>
      </c>
      <c r="DW95" s="3" t="e">
        <f t="shared" si="135"/>
        <v>#DIV/0!</v>
      </c>
      <c r="DX95" s="3" t="e">
        <f t="shared" si="136"/>
        <v>#DIV/0!</v>
      </c>
      <c r="DY95" s="3" t="e">
        <f t="shared" si="137"/>
        <v>#DIV/0!</v>
      </c>
      <c r="DZ95" s="3" t="e">
        <f t="shared" si="138"/>
        <v>#DIV/0!</v>
      </c>
      <c r="EA95" s="3" t="str">
        <f t="shared" si="139"/>
        <v/>
      </c>
      <c r="EB95" s="3" t="e">
        <f t="shared" si="140"/>
        <v>#DIV/0!</v>
      </c>
      <c r="EC95" s="3" t="e">
        <f t="shared" si="141"/>
        <v>#DIV/0!</v>
      </c>
      <c r="ED95" s="3" t="e">
        <f t="shared" si="142"/>
        <v>#DIV/0!</v>
      </c>
      <c r="EE95" s="3" t="e">
        <f t="shared" si="143"/>
        <v>#DIV/0!</v>
      </c>
      <c r="EF95" s="3" t="str">
        <f t="shared" si="144"/>
        <v/>
      </c>
      <c r="EG95" s="3" t="e">
        <f t="shared" si="145"/>
        <v>#DIV/0!</v>
      </c>
      <c r="EH95" s="3" t="e">
        <f t="shared" si="146"/>
        <v>#DIV/0!</v>
      </c>
      <c r="EI95" s="3" t="e">
        <f t="shared" si="147"/>
        <v>#DIV/0!</v>
      </c>
      <c r="EJ95" s="3" t="e">
        <f t="shared" si="148"/>
        <v>#DIV/0!</v>
      </c>
      <c r="EK95" s="3" t="str">
        <f t="shared" si="149"/>
        <v/>
      </c>
    </row>
    <row r="96" spans="1:141" x14ac:dyDescent="0.35">
      <c r="A96" s="13" t="s">
        <v>199</v>
      </c>
      <c r="B96" s="13" t="s">
        <v>200</v>
      </c>
      <c r="C96" s="4">
        <v>3.34</v>
      </c>
      <c r="D96" s="4">
        <v>1.1539999999999999</v>
      </c>
      <c r="E96" s="3">
        <v>50</v>
      </c>
      <c r="F96" s="4">
        <v>3.56</v>
      </c>
      <c r="G96" s="4">
        <v>1.181</v>
      </c>
      <c r="H96" s="3">
        <v>377</v>
      </c>
      <c r="I96" s="4">
        <v>3.05</v>
      </c>
      <c r="J96" s="4">
        <v>1.05</v>
      </c>
      <c r="K96" s="3">
        <v>20</v>
      </c>
      <c r="L96" s="4" t="s">
        <v>30</v>
      </c>
      <c r="M96" s="4" t="s">
        <v>30</v>
      </c>
      <c r="N96" s="3" t="s">
        <v>30</v>
      </c>
      <c r="O96" s="4">
        <v>3.5</v>
      </c>
      <c r="P96" s="4">
        <v>1.208</v>
      </c>
      <c r="Q96" s="3">
        <v>26</v>
      </c>
      <c r="R96" s="4">
        <v>3.2</v>
      </c>
      <c r="S96" s="4">
        <v>1.095</v>
      </c>
      <c r="T96" s="3">
        <v>5</v>
      </c>
      <c r="U96" s="4">
        <v>3.08</v>
      </c>
      <c r="V96" s="4">
        <v>1.115</v>
      </c>
      <c r="W96" s="3">
        <v>13</v>
      </c>
      <c r="X96" s="4">
        <v>3</v>
      </c>
      <c r="Y96" s="4">
        <v>1.1240000000000001</v>
      </c>
      <c r="Z96" s="3">
        <v>20</v>
      </c>
      <c r="AA96" s="4">
        <v>3.5</v>
      </c>
      <c r="AB96" s="4">
        <v>1.139</v>
      </c>
      <c r="AC96" s="3">
        <v>28</v>
      </c>
      <c r="AD96" s="4">
        <v>3.22</v>
      </c>
      <c r="AE96" s="4">
        <v>1.121</v>
      </c>
      <c r="AF96" s="3">
        <v>40</v>
      </c>
      <c r="AG96" s="4">
        <v>3.8</v>
      </c>
      <c r="AH96" s="4">
        <v>1.2290000000000001</v>
      </c>
      <c r="AI96" s="3">
        <v>10</v>
      </c>
      <c r="BO96" s="3" t="str">
        <f t="shared" si="75"/>
        <v>N&lt;5</v>
      </c>
      <c r="BP96" s="3" t="str">
        <f t="shared" si="77"/>
        <v>N&lt;5</v>
      </c>
      <c r="BQ96" s="3" t="str">
        <f t="shared" si="78"/>
        <v>N&lt;5</v>
      </c>
      <c r="BR96" s="3" t="str">
        <f t="shared" si="79"/>
        <v>N&lt;5</v>
      </c>
      <c r="BS96" s="3" t="str">
        <f t="shared" si="80"/>
        <v>N&lt;5
N&lt;5</v>
      </c>
      <c r="BT96" s="3">
        <f t="shared" si="76"/>
        <v>-0.42857142857142871</v>
      </c>
      <c r="BU96" s="3" t="str">
        <f t="shared" si="81"/>
        <v>tenured</v>
      </c>
      <c r="BV96" s="3">
        <f t="shared" si="82"/>
        <v>0.42857142857142871</v>
      </c>
      <c r="BW96" s="3" t="str">
        <f t="shared" si="83"/>
        <v>moderate</v>
      </c>
      <c r="BX96" s="3" t="str">
        <f t="shared" si="84"/>
        <v>tenured
moderate</v>
      </c>
      <c r="BY96" s="3" t="e">
        <f t="shared" si="85"/>
        <v>#DIV/0!</v>
      </c>
      <c r="BZ96" s="3" t="e">
        <f t="shared" si="86"/>
        <v>#DIV/0!</v>
      </c>
      <c r="CA96" s="3" t="e">
        <f t="shared" si="87"/>
        <v>#DIV/0!</v>
      </c>
      <c r="CB96" s="3" t="e">
        <f t="shared" si="88"/>
        <v>#DIV/0!</v>
      </c>
      <c r="CC96" s="3" t="str">
        <f t="shared" si="89"/>
        <v/>
      </c>
      <c r="CD96" s="3">
        <f t="shared" si="90"/>
        <v>-0.44483985765124551</v>
      </c>
      <c r="CE96" s="3" t="str">
        <f t="shared" si="91"/>
        <v>men</v>
      </c>
      <c r="CF96" s="3">
        <f t="shared" si="92"/>
        <v>0.44483985765124551</v>
      </c>
      <c r="CG96" s="3" t="str">
        <f t="shared" si="93"/>
        <v>moderate</v>
      </c>
      <c r="CH96" s="3" t="str">
        <f t="shared" si="94"/>
        <v>men
moderate</v>
      </c>
      <c r="CI96" s="3">
        <f t="shared" si="95"/>
        <v>-0.51739518287243502</v>
      </c>
      <c r="CJ96" s="3" t="str">
        <f t="shared" si="96"/>
        <v>white</v>
      </c>
      <c r="CK96" s="3">
        <f t="shared" si="97"/>
        <v>0.51739518287243502</v>
      </c>
      <c r="CL96" s="3" t="str">
        <f t="shared" si="98"/>
        <v>large</v>
      </c>
      <c r="CM96" s="3" t="str">
        <f t="shared" si="99"/>
        <v>white
large</v>
      </c>
      <c r="CN96" s="3" t="e">
        <f t="shared" si="100"/>
        <v>#DIV/0!</v>
      </c>
      <c r="CO96" s="3" t="e">
        <f t="shared" si="101"/>
        <v>#DIV/0!</v>
      </c>
      <c r="CP96" s="3" t="e">
        <f t="shared" si="102"/>
        <v>#DIV/0!</v>
      </c>
      <c r="CQ96" s="3" t="e">
        <f t="shared" si="103"/>
        <v>#DIV/0!</v>
      </c>
      <c r="CR96" s="3" t="str">
        <f t="shared" si="104"/>
        <v/>
      </c>
      <c r="CS96" s="3" t="e">
        <f t="shared" si="105"/>
        <v>#DIV/0!</v>
      </c>
      <c r="CT96" s="3" t="e">
        <f t="shared" si="106"/>
        <v>#DIV/0!</v>
      </c>
      <c r="CU96" s="3" t="e">
        <f t="shared" si="107"/>
        <v>#DIV/0!</v>
      </c>
      <c r="CV96" s="3" t="e">
        <f t="shared" si="108"/>
        <v>#DIV/0!</v>
      </c>
      <c r="CW96" s="3" t="str">
        <f t="shared" si="109"/>
        <v/>
      </c>
      <c r="CX96" s="3" t="str">
        <f t="shared" si="110"/>
        <v>N&lt;5</v>
      </c>
      <c r="CY96" s="3" t="str">
        <f t="shared" si="111"/>
        <v>N&lt;5</v>
      </c>
      <c r="CZ96" s="3" t="str">
        <f t="shared" si="112"/>
        <v>N&lt;5</v>
      </c>
      <c r="DA96" s="3" t="str">
        <f t="shared" si="113"/>
        <v>N&lt;5</v>
      </c>
      <c r="DB96" s="3" t="str">
        <f t="shared" si="114"/>
        <v>N&lt;5
N&lt;5</v>
      </c>
      <c r="DC96" s="3" t="e">
        <f t="shared" si="115"/>
        <v>#DIV/0!</v>
      </c>
      <c r="DD96" s="3" t="e">
        <f t="shared" si="116"/>
        <v>#DIV/0!</v>
      </c>
      <c r="DE96" s="3" t="e">
        <f t="shared" si="117"/>
        <v>#DIV/0!</v>
      </c>
      <c r="DF96" s="3" t="e">
        <f t="shared" si="118"/>
        <v>#DIV/0!</v>
      </c>
      <c r="DG96" s="3" t="str">
        <f t="shared" si="119"/>
        <v/>
      </c>
      <c r="DH96" s="3" t="e">
        <f t="shared" si="120"/>
        <v>#DIV/0!</v>
      </c>
      <c r="DI96" s="3" t="e">
        <f t="shared" si="121"/>
        <v>#DIV/0!</v>
      </c>
      <c r="DJ96" s="3" t="e">
        <f t="shared" si="122"/>
        <v>#DIV/0!</v>
      </c>
      <c r="DK96" s="3" t="e">
        <f t="shared" si="123"/>
        <v>#DIV/0!</v>
      </c>
      <c r="DL96" s="3" t="str">
        <f t="shared" si="124"/>
        <v/>
      </c>
      <c r="DM96" s="3" t="e">
        <f t="shared" si="125"/>
        <v>#DIV/0!</v>
      </c>
      <c r="DN96" s="3" t="e">
        <f t="shared" si="126"/>
        <v>#DIV/0!</v>
      </c>
      <c r="DO96" s="3" t="e">
        <f t="shared" si="127"/>
        <v>#DIV/0!</v>
      </c>
      <c r="DP96" s="3" t="e">
        <f t="shared" si="128"/>
        <v>#DIV/0!</v>
      </c>
      <c r="DQ96" s="3" t="str">
        <f t="shared" si="129"/>
        <v/>
      </c>
      <c r="DR96" s="3" t="e">
        <f t="shared" si="130"/>
        <v>#DIV/0!</v>
      </c>
      <c r="DS96" s="3" t="e">
        <f t="shared" si="131"/>
        <v>#DIV/0!</v>
      </c>
      <c r="DT96" s="3" t="e">
        <f t="shared" si="132"/>
        <v>#DIV/0!</v>
      </c>
      <c r="DU96" s="3" t="e">
        <f t="shared" si="133"/>
        <v>#DIV/0!</v>
      </c>
      <c r="DV96" s="3" t="str">
        <f t="shared" si="134"/>
        <v/>
      </c>
      <c r="DW96" s="3" t="e">
        <f t="shared" si="135"/>
        <v>#DIV/0!</v>
      </c>
      <c r="DX96" s="3" t="e">
        <f t="shared" si="136"/>
        <v>#DIV/0!</v>
      </c>
      <c r="DY96" s="3" t="e">
        <f t="shared" si="137"/>
        <v>#DIV/0!</v>
      </c>
      <c r="DZ96" s="3" t="e">
        <f t="shared" si="138"/>
        <v>#DIV/0!</v>
      </c>
      <c r="EA96" s="3" t="str">
        <f t="shared" si="139"/>
        <v/>
      </c>
      <c r="EB96" s="3" t="e">
        <f t="shared" si="140"/>
        <v>#DIV/0!</v>
      </c>
      <c r="EC96" s="3" t="e">
        <f t="shared" si="141"/>
        <v>#DIV/0!</v>
      </c>
      <c r="ED96" s="3" t="e">
        <f t="shared" si="142"/>
        <v>#DIV/0!</v>
      </c>
      <c r="EE96" s="3" t="e">
        <f t="shared" si="143"/>
        <v>#DIV/0!</v>
      </c>
      <c r="EF96" s="3" t="str">
        <f t="shared" si="144"/>
        <v/>
      </c>
      <c r="EG96" s="3" t="e">
        <f t="shared" si="145"/>
        <v>#DIV/0!</v>
      </c>
      <c r="EH96" s="3" t="e">
        <f t="shared" si="146"/>
        <v>#DIV/0!</v>
      </c>
      <c r="EI96" s="3" t="e">
        <f t="shared" si="147"/>
        <v>#DIV/0!</v>
      </c>
      <c r="EJ96" s="3" t="e">
        <f t="shared" si="148"/>
        <v>#DIV/0!</v>
      </c>
      <c r="EK96" s="3" t="str">
        <f t="shared" si="149"/>
        <v/>
      </c>
    </row>
    <row r="97" spans="1:141" x14ac:dyDescent="0.35">
      <c r="A97" s="15"/>
      <c r="B97" s="16" t="s">
        <v>201</v>
      </c>
      <c r="C97" s="10" t="s">
        <v>30</v>
      </c>
      <c r="D97" s="10" t="s">
        <v>30</v>
      </c>
      <c r="E97" s="11" t="s">
        <v>30</v>
      </c>
      <c r="F97" s="10">
        <v>3.1591999999999998</v>
      </c>
      <c r="G97" s="10">
        <v>1.04348</v>
      </c>
      <c r="H97" s="11">
        <v>48</v>
      </c>
      <c r="I97" s="10"/>
      <c r="J97" s="10"/>
      <c r="K97" s="11"/>
      <c r="L97" s="10" t="s">
        <v>30</v>
      </c>
      <c r="M97" s="10" t="s">
        <v>30</v>
      </c>
      <c r="N97" s="11" t="s">
        <v>30</v>
      </c>
      <c r="O97" s="10"/>
      <c r="P97" s="10"/>
      <c r="Q97" s="11"/>
      <c r="R97" s="10"/>
      <c r="S97" s="10"/>
      <c r="T97" s="11"/>
      <c r="U97" s="10"/>
      <c r="V97" s="10"/>
      <c r="W97" s="11"/>
      <c r="X97" s="10"/>
      <c r="Y97" s="10"/>
      <c r="Z97" s="11"/>
      <c r="AA97" s="10" t="s">
        <v>30</v>
      </c>
      <c r="AB97" s="10" t="s">
        <v>30</v>
      </c>
      <c r="AC97" s="11" t="s">
        <v>30</v>
      </c>
      <c r="AD97" s="10" t="s">
        <v>30</v>
      </c>
      <c r="AE97" s="10" t="s">
        <v>30</v>
      </c>
      <c r="AF97" s="11" t="s">
        <v>30</v>
      </c>
      <c r="AG97" s="10" t="s">
        <v>30</v>
      </c>
      <c r="AH97" s="10" t="s">
        <v>30</v>
      </c>
      <c r="AI97" s="11" t="s">
        <v>30</v>
      </c>
      <c r="AJ97" s="11">
        <v>3.43</v>
      </c>
      <c r="AK97" s="11">
        <v>0.65</v>
      </c>
      <c r="AL97" s="11">
        <v>5</v>
      </c>
      <c r="AM97" s="11" t="s">
        <v>30</v>
      </c>
      <c r="AN97" s="11" t="s">
        <v>30</v>
      </c>
      <c r="AO97" s="11" t="s">
        <v>30</v>
      </c>
      <c r="AP97" s="11">
        <v>3.43</v>
      </c>
      <c r="AQ97" s="11">
        <v>0.65</v>
      </c>
      <c r="AR97" s="11">
        <v>5</v>
      </c>
      <c r="AS97" s="11" t="s">
        <v>30</v>
      </c>
      <c r="AT97" s="11" t="s">
        <v>30</v>
      </c>
      <c r="AU97" s="11" t="s">
        <v>30</v>
      </c>
      <c r="AV97" s="11" t="s">
        <v>30</v>
      </c>
      <c r="AW97" s="11" t="s">
        <v>30</v>
      </c>
      <c r="AX97" s="11" t="s">
        <v>30</v>
      </c>
      <c r="AY97" s="11" t="s">
        <v>30</v>
      </c>
      <c r="AZ97" s="11" t="s">
        <v>30</v>
      </c>
      <c r="BA97" s="11" t="s">
        <v>30</v>
      </c>
      <c r="BB97" s="11" t="s">
        <v>30</v>
      </c>
      <c r="BC97" s="11" t="s">
        <v>30</v>
      </c>
      <c r="BD97" s="11" t="s">
        <v>30</v>
      </c>
      <c r="BE97" s="11" t="s">
        <v>30</v>
      </c>
      <c r="BF97" s="11" t="s">
        <v>30</v>
      </c>
      <c r="BG97" s="11" t="s">
        <v>30</v>
      </c>
      <c r="BH97" s="11" t="s">
        <v>30</v>
      </c>
      <c r="BI97" s="11" t="s">
        <v>30</v>
      </c>
      <c r="BJ97" s="11" t="s">
        <v>30</v>
      </c>
      <c r="BK97" s="11" t="s">
        <v>30</v>
      </c>
      <c r="BL97" s="11" t="s">
        <v>30</v>
      </c>
      <c r="BM97" s="12" t="s">
        <v>30</v>
      </c>
      <c r="BO97" s="3" t="str">
        <f t="shared" si="75"/>
        <v>N&lt;5</v>
      </c>
      <c r="BP97" s="3" t="str">
        <f t="shared" si="77"/>
        <v>N&lt;5</v>
      </c>
      <c r="BQ97" s="3" t="str">
        <f t="shared" si="78"/>
        <v>N&lt;5</v>
      </c>
      <c r="BR97" s="3" t="str">
        <f t="shared" si="79"/>
        <v>N&lt;5</v>
      </c>
      <c r="BS97" s="3" t="str">
        <f t="shared" si="80"/>
        <v>N&lt;5
N&lt;5</v>
      </c>
      <c r="BT97" s="3" t="e">
        <f t="shared" si="76"/>
        <v>#DIV/0!</v>
      </c>
      <c r="BU97" s="3" t="e">
        <f t="shared" si="81"/>
        <v>#DIV/0!</v>
      </c>
      <c r="BV97" s="3" t="e">
        <f t="shared" si="82"/>
        <v>#DIV/0!</v>
      </c>
      <c r="BW97" s="3" t="e">
        <f t="shared" si="83"/>
        <v>#DIV/0!</v>
      </c>
      <c r="BX97" s="3" t="str">
        <f t="shared" si="84"/>
        <v/>
      </c>
      <c r="BY97" s="3" t="str">
        <f t="shared" si="85"/>
        <v>N&lt;5</v>
      </c>
      <c r="BZ97" s="3" t="str">
        <f t="shared" si="86"/>
        <v>N&lt;5</v>
      </c>
      <c r="CA97" s="3" t="str">
        <f t="shared" si="87"/>
        <v>N&lt;5</v>
      </c>
      <c r="CB97" s="3" t="str">
        <f t="shared" si="88"/>
        <v>N&lt;5</v>
      </c>
      <c r="CC97" s="3" t="str">
        <f t="shared" si="89"/>
        <v>N&lt;5
N&lt;5</v>
      </c>
      <c r="CD97" s="3" t="str">
        <f t="shared" si="90"/>
        <v>N&lt;5</v>
      </c>
      <c r="CE97" s="3" t="str">
        <f t="shared" si="91"/>
        <v>N&lt;5</v>
      </c>
      <c r="CF97" s="3" t="str">
        <f t="shared" si="92"/>
        <v>N&lt;5</v>
      </c>
      <c r="CG97" s="3" t="str">
        <f t="shared" si="93"/>
        <v>N&lt;5</v>
      </c>
      <c r="CH97" s="3" t="str">
        <f t="shared" si="94"/>
        <v>N&lt;5
N&lt;5</v>
      </c>
      <c r="CI97" s="3" t="str">
        <f t="shared" si="95"/>
        <v>N&lt;5</v>
      </c>
      <c r="CJ97" s="3" t="str">
        <f t="shared" si="96"/>
        <v>N&lt;5</v>
      </c>
      <c r="CK97" s="3" t="str">
        <f t="shared" si="97"/>
        <v>N&lt;5</v>
      </c>
      <c r="CL97" s="3" t="str">
        <f t="shared" si="98"/>
        <v>N&lt;5</v>
      </c>
      <c r="CM97" s="3" t="str">
        <f t="shared" si="99"/>
        <v>N&lt;5
N&lt;5</v>
      </c>
      <c r="CN97" s="3" t="str">
        <f t="shared" si="100"/>
        <v>N&lt;5</v>
      </c>
      <c r="CO97" s="3" t="str">
        <f t="shared" si="101"/>
        <v>N&lt;5</v>
      </c>
      <c r="CP97" s="3" t="str">
        <f t="shared" si="102"/>
        <v>N&lt;5</v>
      </c>
      <c r="CQ97" s="3" t="str">
        <f t="shared" si="103"/>
        <v>N&lt;5</v>
      </c>
      <c r="CR97" s="3" t="str">
        <f t="shared" si="104"/>
        <v>N&lt;5
N&lt;5</v>
      </c>
      <c r="CS97" s="3" t="str">
        <f t="shared" si="105"/>
        <v>N&lt;5</v>
      </c>
      <c r="CT97" s="3" t="str">
        <f t="shared" si="106"/>
        <v>N&lt;5</v>
      </c>
      <c r="CU97" s="3" t="str">
        <f t="shared" si="107"/>
        <v>N&lt;5</v>
      </c>
      <c r="CV97" s="3" t="str">
        <f t="shared" si="108"/>
        <v>N&lt;5</v>
      </c>
      <c r="CW97" s="3" t="str">
        <f t="shared" si="109"/>
        <v>N&lt;5
N&lt;5</v>
      </c>
      <c r="CX97" s="3" t="str">
        <f t="shared" si="110"/>
        <v>N&lt;5</v>
      </c>
      <c r="CY97" s="3" t="str">
        <f t="shared" si="111"/>
        <v>N&lt;5</v>
      </c>
      <c r="CZ97" s="3" t="str">
        <f t="shared" si="112"/>
        <v>N&lt;5</v>
      </c>
      <c r="DA97" s="3" t="str">
        <f t="shared" si="113"/>
        <v>N&lt;5</v>
      </c>
      <c r="DB97" s="3" t="str">
        <f t="shared" si="114"/>
        <v>N&lt;5
N&lt;5</v>
      </c>
      <c r="DC97" s="3" t="str">
        <f t="shared" si="115"/>
        <v>N&lt;5</v>
      </c>
      <c r="DD97" s="3" t="str">
        <f t="shared" si="116"/>
        <v>N&lt;5</v>
      </c>
      <c r="DE97" s="3" t="str">
        <f t="shared" si="117"/>
        <v>N&lt;5</v>
      </c>
      <c r="DF97" s="3" t="str">
        <f t="shared" si="118"/>
        <v>N&lt;5</v>
      </c>
      <c r="DG97" s="3" t="str">
        <f t="shared" si="119"/>
        <v>N&lt;5
N&lt;5</v>
      </c>
      <c r="DH97" s="3" t="str">
        <f t="shared" si="120"/>
        <v>N&lt;5</v>
      </c>
      <c r="DI97" s="3" t="str">
        <f t="shared" si="121"/>
        <v>N&lt;5</v>
      </c>
      <c r="DJ97" s="3" t="str">
        <f t="shared" si="122"/>
        <v>N&lt;5</v>
      </c>
      <c r="DK97" s="3" t="str">
        <f t="shared" si="123"/>
        <v>N&lt;5</v>
      </c>
      <c r="DL97" s="3" t="str">
        <f t="shared" si="124"/>
        <v>N&lt;5
N&lt;5</v>
      </c>
      <c r="DM97" s="3" t="str">
        <f t="shared" si="125"/>
        <v>N&lt;5</v>
      </c>
      <c r="DN97" s="3" t="str">
        <f t="shared" si="126"/>
        <v>N&lt;5</v>
      </c>
      <c r="DO97" s="3" t="str">
        <f t="shared" si="127"/>
        <v>N&lt;5</v>
      </c>
      <c r="DP97" s="3" t="str">
        <f t="shared" si="128"/>
        <v>N&lt;5</v>
      </c>
      <c r="DQ97" s="3" t="str">
        <f t="shared" si="129"/>
        <v>N&lt;5
N&lt;5</v>
      </c>
      <c r="DR97" s="3" t="str">
        <f t="shared" si="130"/>
        <v>N&lt;5</v>
      </c>
      <c r="DS97" s="3" t="str">
        <f t="shared" si="131"/>
        <v>N&lt;5</v>
      </c>
      <c r="DT97" s="3" t="str">
        <f t="shared" si="132"/>
        <v>N&lt;5</v>
      </c>
      <c r="DU97" s="3" t="str">
        <f t="shared" si="133"/>
        <v>N&lt;5</v>
      </c>
      <c r="DV97" s="3" t="str">
        <f t="shared" si="134"/>
        <v>N&lt;5
N&lt;5</v>
      </c>
      <c r="DW97" s="3" t="str">
        <f t="shared" si="135"/>
        <v>N&lt;5</v>
      </c>
      <c r="DX97" s="3" t="str">
        <f t="shared" si="136"/>
        <v>N&lt;5</v>
      </c>
      <c r="DY97" s="3" t="str">
        <f t="shared" si="137"/>
        <v>N&lt;5</v>
      </c>
      <c r="DZ97" s="3" t="str">
        <f t="shared" si="138"/>
        <v>N&lt;5</v>
      </c>
      <c r="EA97" s="3" t="str">
        <f t="shared" si="139"/>
        <v>N&lt;5
N&lt;5</v>
      </c>
      <c r="EB97" s="3" t="str">
        <f t="shared" si="140"/>
        <v>N&lt;5</v>
      </c>
      <c r="EC97" s="3" t="str">
        <f t="shared" si="141"/>
        <v>N&lt;5</v>
      </c>
      <c r="ED97" s="3" t="str">
        <f t="shared" si="142"/>
        <v>N&lt;5</v>
      </c>
      <c r="EE97" s="3" t="str">
        <f t="shared" si="143"/>
        <v>N&lt;5</v>
      </c>
      <c r="EF97" s="3" t="str">
        <f t="shared" si="144"/>
        <v>N&lt;5
N&lt;5</v>
      </c>
      <c r="EG97" s="3" t="str">
        <f t="shared" si="145"/>
        <v>N&lt;5</v>
      </c>
      <c r="EH97" s="3" t="str">
        <f t="shared" si="146"/>
        <v>N&lt;5</v>
      </c>
      <c r="EI97" s="3" t="str">
        <f t="shared" si="147"/>
        <v>N&lt;5</v>
      </c>
      <c r="EJ97" s="3" t="str">
        <f t="shared" si="148"/>
        <v>N&lt;5</v>
      </c>
      <c r="EK97" s="3" t="str">
        <f t="shared" si="149"/>
        <v>N&lt;5
N&lt;5</v>
      </c>
    </row>
    <row r="98" spans="1:141" x14ac:dyDescent="0.35">
      <c r="A98" s="13" t="s">
        <v>202</v>
      </c>
      <c r="B98" s="13" t="s">
        <v>203</v>
      </c>
      <c r="C98" s="4" t="s">
        <v>30</v>
      </c>
      <c r="D98" s="4" t="s">
        <v>30</v>
      </c>
      <c r="E98" s="3" t="s">
        <v>30</v>
      </c>
      <c r="F98" s="4">
        <v>3.4</v>
      </c>
      <c r="G98" s="4">
        <v>1.395</v>
      </c>
      <c r="H98" s="3">
        <v>48</v>
      </c>
      <c r="I98" s="4"/>
      <c r="J98" s="4"/>
      <c r="L98" s="4" t="s">
        <v>30</v>
      </c>
      <c r="M98" s="4" t="s">
        <v>30</v>
      </c>
      <c r="N98" s="3" t="s">
        <v>30</v>
      </c>
      <c r="O98" s="4"/>
      <c r="P98" s="4"/>
      <c r="R98" s="4"/>
      <c r="S98" s="4"/>
      <c r="U98" s="4"/>
      <c r="V98" s="4"/>
      <c r="X98" s="4"/>
      <c r="Y98" s="4"/>
      <c r="AA98" s="4" t="s">
        <v>30</v>
      </c>
      <c r="AB98" s="4" t="s">
        <v>30</v>
      </c>
      <c r="AC98" s="3" t="s">
        <v>30</v>
      </c>
      <c r="AD98" s="4" t="s">
        <v>30</v>
      </c>
      <c r="AE98" s="4" t="s">
        <v>30</v>
      </c>
      <c r="AF98" s="3" t="s">
        <v>30</v>
      </c>
      <c r="AG98" s="4" t="s">
        <v>30</v>
      </c>
      <c r="AH98" s="4" t="s">
        <v>30</v>
      </c>
      <c r="AI98" s="3" t="s">
        <v>30</v>
      </c>
      <c r="AJ98" s="3">
        <v>3.6</v>
      </c>
      <c r="AK98" s="3">
        <v>0.89</v>
      </c>
      <c r="AL98" s="3">
        <v>5</v>
      </c>
      <c r="AM98" s="3" t="s">
        <v>30</v>
      </c>
      <c r="AN98" s="3" t="s">
        <v>30</v>
      </c>
      <c r="AO98" s="3" t="s">
        <v>30</v>
      </c>
      <c r="AP98" s="3">
        <v>3.6</v>
      </c>
      <c r="AQ98" s="3">
        <v>0.89</v>
      </c>
      <c r="AR98" s="3">
        <v>5</v>
      </c>
      <c r="AS98" s="3" t="s">
        <v>30</v>
      </c>
      <c r="AT98" s="3" t="s">
        <v>30</v>
      </c>
      <c r="AU98" s="3" t="s">
        <v>30</v>
      </c>
      <c r="AV98" s="3" t="s">
        <v>30</v>
      </c>
      <c r="AW98" s="3" t="s">
        <v>30</v>
      </c>
      <c r="AX98" s="3" t="s">
        <v>30</v>
      </c>
      <c r="AY98" s="3" t="s">
        <v>30</v>
      </c>
      <c r="AZ98" s="3" t="s">
        <v>30</v>
      </c>
      <c r="BA98" s="3" t="s">
        <v>30</v>
      </c>
      <c r="BB98" s="3" t="s">
        <v>30</v>
      </c>
      <c r="BC98" s="3" t="s">
        <v>30</v>
      </c>
      <c r="BD98" s="3" t="s">
        <v>30</v>
      </c>
      <c r="BE98" s="3" t="s">
        <v>30</v>
      </c>
      <c r="BF98" s="3" t="s">
        <v>30</v>
      </c>
      <c r="BG98" s="3" t="s">
        <v>30</v>
      </c>
      <c r="BH98" s="3" t="s">
        <v>30</v>
      </c>
      <c r="BI98" s="3" t="s">
        <v>30</v>
      </c>
      <c r="BJ98" s="3" t="s">
        <v>30</v>
      </c>
      <c r="BK98" s="3" t="s">
        <v>30</v>
      </c>
      <c r="BL98" s="3" t="s">
        <v>30</v>
      </c>
      <c r="BM98" s="3" t="s">
        <v>30</v>
      </c>
      <c r="BO98" s="3" t="str">
        <f t="shared" si="75"/>
        <v>N&lt;5</v>
      </c>
      <c r="BP98" s="3" t="str">
        <f t="shared" si="77"/>
        <v>N&lt;5</v>
      </c>
      <c r="BQ98" s="3" t="str">
        <f t="shared" si="78"/>
        <v>N&lt;5</v>
      </c>
      <c r="BR98" s="3" t="str">
        <f t="shared" si="79"/>
        <v>N&lt;5</v>
      </c>
      <c r="BS98" s="3" t="str">
        <f t="shared" si="80"/>
        <v>N&lt;5
N&lt;5</v>
      </c>
      <c r="BT98" s="3" t="e">
        <f t="shared" si="76"/>
        <v>#DIV/0!</v>
      </c>
      <c r="BU98" s="3" t="e">
        <f t="shared" si="81"/>
        <v>#DIV/0!</v>
      </c>
      <c r="BV98" s="3" t="e">
        <f t="shared" si="82"/>
        <v>#DIV/0!</v>
      </c>
      <c r="BW98" s="3" t="e">
        <f t="shared" si="83"/>
        <v>#DIV/0!</v>
      </c>
      <c r="BX98" s="3" t="str">
        <f t="shared" si="84"/>
        <v/>
      </c>
      <c r="BY98" s="3" t="str">
        <f t="shared" si="85"/>
        <v>N&lt;5</v>
      </c>
      <c r="BZ98" s="3" t="str">
        <f t="shared" si="86"/>
        <v>N&lt;5</v>
      </c>
      <c r="CA98" s="3" t="str">
        <f t="shared" si="87"/>
        <v>N&lt;5</v>
      </c>
      <c r="CB98" s="3" t="str">
        <f t="shared" si="88"/>
        <v>N&lt;5</v>
      </c>
      <c r="CC98" s="3" t="str">
        <f t="shared" si="89"/>
        <v>N&lt;5
N&lt;5</v>
      </c>
      <c r="CD98" s="3" t="str">
        <f t="shared" si="90"/>
        <v>N&lt;5</v>
      </c>
      <c r="CE98" s="3" t="str">
        <f t="shared" si="91"/>
        <v>N&lt;5</v>
      </c>
      <c r="CF98" s="3" t="str">
        <f t="shared" si="92"/>
        <v>N&lt;5</v>
      </c>
      <c r="CG98" s="3" t="str">
        <f t="shared" si="93"/>
        <v>N&lt;5</v>
      </c>
      <c r="CH98" s="3" t="str">
        <f t="shared" si="94"/>
        <v>N&lt;5
N&lt;5</v>
      </c>
      <c r="CI98" s="3" t="str">
        <f t="shared" si="95"/>
        <v>N&lt;5</v>
      </c>
      <c r="CJ98" s="3" t="str">
        <f t="shared" si="96"/>
        <v>N&lt;5</v>
      </c>
      <c r="CK98" s="3" t="str">
        <f t="shared" si="97"/>
        <v>N&lt;5</v>
      </c>
      <c r="CL98" s="3" t="str">
        <f t="shared" si="98"/>
        <v>N&lt;5</v>
      </c>
      <c r="CM98" s="3" t="str">
        <f t="shared" si="99"/>
        <v>N&lt;5
N&lt;5</v>
      </c>
      <c r="CN98" s="3" t="str">
        <f t="shared" si="100"/>
        <v>N&lt;5</v>
      </c>
      <c r="CO98" s="3" t="str">
        <f t="shared" si="101"/>
        <v>N&lt;5</v>
      </c>
      <c r="CP98" s="3" t="str">
        <f t="shared" si="102"/>
        <v>N&lt;5</v>
      </c>
      <c r="CQ98" s="3" t="str">
        <f t="shared" si="103"/>
        <v>N&lt;5</v>
      </c>
      <c r="CR98" s="3" t="str">
        <f t="shared" si="104"/>
        <v>N&lt;5
N&lt;5</v>
      </c>
      <c r="CS98" s="3" t="str">
        <f t="shared" si="105"/>
        <v>N&lt;5</v>
      </c>
      <c r="CT98" s="3" t="str">
        <f t="shared" si="106"/>
        <v>N&lt;5</v>
      </c>
      <c r="CU98" s="3" t="str">
        <f t="shared" si="107"/>
        <v>N&lt;5</v>
      </c>
      <c r="CV98" s="3" t="str">
        <f t="shared" si="108"/>
        <v>N&lt;5</v>
      </c>
      <c r="CW98" s="3" t="str">
        <f t="shared" si="109"/>
        <v>N&lt;5
N&lt;5</v>
      </c>
      <c r="CX98" s="3" t="str">
        <f t="shared" si="110"/>
        <v>N&lt;5</v>
      </c>
      <c r="CY98" s="3" t="str">
        <f t="shared" si="111"/>
        <v>N&lt;5</v>
      </c>
      <c r="CZ98" s="3" t="str">
        <f t="shared" si="112"/>
        <v>N&lt;5</v>
      </c>
      <c r="DA98" s="3" t="str">
        <f t="shared" si="113"/>
        <v>N&lt;5</v>
      </c>
      <c r="DB98" s="3" t="str">
        <f t="shared" si="114"/>
        <v>N&lt;5
N&lt;5</v>
      </c>
      <c r="DC98" s="3" t="str">
        <f t="shared" si="115"/>
        <v>N&lt;5</v>
      </c>
      <c r="DD98" s="3" t="str">
        <f t="shared" si="116"/>
        <v>N&lt;5</v>
      </c>
      <c r="DE98" s="3" t="str">
        <f t="shared" si="117"/>
        <v>N&lt;5</v>
      </c>
      <c r="DF98" s="3" t="str">
        <f t="shared" si="118"/>
        <v>N&lt;5</v>
      </c>
      <c r="DG98" s="3" t="str">
        <f t="shared" si="119"/>
        <v>N&lt;5
N&lt;5</v>
      </c>
      <c r="DH98" s="3" t="str">
        <f t="shared" si="120"/>
        <v>N&lt;5</v>
      </c>
      <c r="DI98" s="3" t="str">
        <f t="shared" si="121"/>
        <v>N&lt;5</v>
      </c>
      <c r="DJ98" s="3" t="str">
        <f t="shared" si="122"/>
        <v>N&lt;5</v>
      </c>
      <c r="DK98" s="3" t="str">
        <f t="shared" si="123"/>
        <v>N&lt;5</v>
      </c>
      <c r="DL98" s="3" t="str">
        <f t="shared" si="124"/>
        <v>N&lt;5
N&lt;5</v>
      </c>
      <c r="DM98" s="3" t="str">
        <f t="shared" si="125"/>
        <v>N&lt;5</v>
      </c>
      <c r="DN98" s="3" t="str">
        <f t="shared" si="126"/>
        <v>N&lt;5</v>
      </c>
      <c r="DO98" s="3" t="str">
        <f t="shared" si="127"/>
        <v>N&lt;5</v>
      </c>
      <c r="DP98" s="3" t="str">
        <f t="shared" si="128"/>
        <v>N&lt;5</v>
      </c>
      <c r="DQ98" s="3" t="str">
        <f t="shared" si="129"/>
        <v>N&lt;5
N&lt;5</v>
      </c>
      <c r="DR98" s="3" t="str">
        <f t="shared" si="130"/>
        <v>N&lt;5</v>
      </c>
      <c r="DS98" s="3" t="str">
        <f t="shared" si="131"/>
        <v>N&lt;5</v>
      </c>
      <c r="DT98" s="3" t="str">
        <f t="shared" si="132"/>
        <v>N&lt;5</v>
      </c>
      <c r="DU98" s="3" t="str">
        <f t="shared" si="133"/>
        <v>N&lt;5</v>
      </c>
      <c r="DV98" s="3" t="str">
        <f t="shared" si="134"/>
        <v>N&lt;5
N&lt;5</v>
      </c>
      <c r="DW98" s="3" t="str">
        <f t="shared" si="135"/>
        <v>N&lt;5</v>
      </c>
      <c r="DX98" s="3" t="str">
        <f t="shared" si="136"/>
        <v>N&lt;5</v>
      </c>
      <c r="DY98" s="3" t="str">
        <f t="shared" si="137"/>
        <v>N&lt;5</v>
      </c>
      <c r="DZ98" s="3" t="str">
        <f t="shared" si="138"/>
        <v>N&lt;5</v>
      </c>
      <c r="EA98" s="3" t="str">
        <f t="shared" si="139"/>
        <v>N&lt;5
N&lt;5</v>
      </c>
      <c r="EB98" s="3" t="str">
        <f t="shared" si="140"/>
        <v>N&lt;5</v>
      </c>
      <c r="EC98" s="3" t="str">
        <f t="shared" si="141"/>
        <v>N&lt;5</v>
      </c>
      <c r="ED98" s="3" t="str">
        <f t="shared" si="142"/>
        <v>N&lt;5</v>
      </c>
      <c r="EE98" s="3" t="str">
        <f t="shared" si="143"/>
        <v>N&lt;5</v>
      </c>
      <c r="EF98" s="3" t="str">
        <f t="shared" si="144"/>
        <v>N&lt;5
N&lt;5</v>
      </c>
      <c r="EG98" s="3" t="str">
        <f t="shared" si="145"/>
        <v>N&lt;5</v>
      </c>
      <c r="EH98" s="3" t="str">
        <f t="shared" si="146"/>
        <v>N&lt;5</v>
      </c>
      <c r="EI98" s="3" t="str">
        <f t="shared" si="147"/>
        <v>N&lt;5</v>
      </c>
      <c r="EJ98" s="3" t="str">
        <f t="shared" si="148"/>
        <v>N&lt;5</v>
      </c>
      <c r="EK98" s="3" t="str">
        <f t="shared" si="149"/>
        <v>N&lt;5
N&lt;5</v>
      </c>
    </row>
    <row r="99" spans="1:141" x14ac:dyDescent="0.35">
      <c r="A99" s="13" t="s">
        <v>204</v>
      </c>
      <c r="B99" s="13" t="s">
        <v>205</v>
      </c>
      <c r="C99" s="4" t="s">
        <v>30</v>
      </c>
      <c r="D99" s="4" t="s">
        <v>30</v>
      </c>
      <c r="E99" s="3" t="s">
        <v>30</v>
      </c>
      <c r="F99" s="4">
        <v>3.33</v>
      </c>
      <c r="G99" s="4">
        <v>1.389</v>
      </c>
      <c r="H99" s="3">
        <v>48</v>
      </c>
      <c r="I99" s="4"/>
      <c r="J99" s="4"/>
      <c r="L99" s="4" t="s">
        <v>30</v>
      </c>
      <c r="M99" s="4" t="s">
        <v>30</v>
      </c>
      <c r="N99" s="3" t="s">
        <v>30</v>
      </c>
      <c r="O99" s="4"/>
      <c r="P99" s="4"/>
      <c r="R99" s="4"/>
      <c r="S99" s="4"/>
      <c r="U99" s="4"/>
      <c r="V99" s="4"/>
      <c r="AA99" s="3" t="s">
        <v>30</v>
      </c>
      <c r="AB99" s="3" t="s">
        <v>30</v>
      </c>
      <c r="AC99" s="3" t="s">
        <v>30</v>
      </c>
      <c r="AD99" s="4" t="s">
        <v>30</v>
      </c>
      <c r="AE99" s="4" t="s">
        <v>30</v>
      </c>
      <c r="AF99" s="3" t="s">
        <v>30</v>
      </c>
      <c r="AG99" s="3" t="s">
        <v>30</v>
      </c>
      <c r="AH99" s="3" t="s">
        <v>30</v>
      </c>
      <c r="AI99" s="3" t="s">
        <v>30</v>
      </c>
      <c r="AJ99" s="4">
        <v>3.6</v>
      </c>
      <c r="AK99" s="4">
        <v>0.89</v>
      </c>
      <c r="AL99" s="14">
        <v>5</v>
      </c>
      <c r="AM99" s="3" t="s">
        <v>30</v>
      </c>
      <c r="AN99" s="3" t="s">
        <v>30</v>
      </c>
      <c r="AO99" s="3" t="s">
        <v>30</v>
      </c>
      <c r="AP99" s="3">
        <v>3.6</v>
      </c>
      <c r="AQ99" s="3">
        <v>0.89</v>
      </c>
      <c r="AR99" s="3">
        <v>5</v>
      </c>
      <c r="AS99" s="3" t="s">
        <v>30</v>
      </c>
      <c r="AT99" s="3" t="s">
        <v>30</v>
      </c>
      <c r="AU99" s="3" t="s">
        <v>30</v>
      </c>
      <c r="AV99" s="3" t="s">
        <v>30</v>
      </c>
      <c r="AW99" s="3" t="s">
        <v>30</v>
      </c>
      <c r="AX99" s="3" t="s">
        <v>30</v>
      </c>
      <c r="AY99" s="3" t="s">
        <v>30</v>
      </c>
      <c r="AZ99" s="3" t="s">
        <v>30</v>
      </c>
      <c r="BA99" s="3" t="s">
        <v>30</v>
      </c>
      <c r="BB99" s="3" t="s">
        <v>30</v>
      </c>
      <c r="BC99" s="3" t="s">
        <v>30</v>
      </c>
      <c r="BD99" s="3" t="s">
        <v>30</v>
      </c>
      <c r="BE99" s="3" t="s">
        <v>30</v>
      </c>
      <c r="BF99" s="3" t="s">
        <v>30</v>
      </c>
      <c r="BG99" s="3" t="s">
        <v>30</v>
      </c>
      <c r="BH99" s="3" t="s">
        <v>30</v>
      </c>
      <c r="BI99" s="3" t="s">
        <v>30</v>
      </c>
      <c r="BJ99" s="3" t="s">
        <v>30</v>
      </c>
      <c r="BK99" s="3" t="s">
        <v>30</v>
      </c>
      <c r="BL99" s="3" t="s">
        <v>30</v>
      </c>
      <c r="BM99" s="3" t="s">
        <v>30</v>
      </c>
      <c r="BO99" s="3" t="str">
        <f t="shared" si="75"/>
        <v>N&lt;5</v>
      </c>
      <c r="BP99" s="3" t="str">
        <f t="shared" si="77"/>
        <v>N&lt;5</v>
      </c>
      <c r="BQ99" s="3" t="str">
        <f t="shared" si="78"/>
        <v>N&lt;5</v>
      </c>
      <c r="BR99" s="3" t="str">
        <f t="shared" si="79"/>
        <v>N&lt;5</v>
      </c>
      <c r="BS99" s="3" t="str">
        <f t="shared" si="80"/>
        <v>N&lt;5
N&lt;5</v>
      </c>
      <c r="BT99" s="3" t="e">
        <f t="shared" si="76"/>
        <v>#DIV/0!</v>
      </c>
      <c r="BU99" s="3" t="e">
        <f t="shared" si="81"/>
        <v>#DIV/0!</v>
      </c>
      <c r="BV99" s="3" t="e">
        <f t="shared" si="82"/>
        <v>#DIV/0!</v>
      </c>
      <c r="BW99" s="3" t="e">
        <f t="shared" si="83"/>
        <v>#DIV/0!</v>
      </c>
      <c r="BX99" s="3" t="str">
        <f t="shared" si="84"/>
        <v/>
      </c>
      <c r="BY99" s="3" t="str">
        <f t="shared" si="85"/>
        <v>N&lt;5</v>
      </c>
      <c r="BZ99" s="3" t="str">
        <f t="shared" si="86"/>
        <v>N&lt;5</v>
      </c>
      <c r="CA99" s="3" t="str">
        <f t="shared" si="87"/>
        <v>N&lt;5</v>
      </c>
      <c r="CB99" s="3" t="str">
        <f t="shared" si="88"/>
        <v>N&lt;5</v>
      </c>
      <c r="CC99" s="3" t="str">
        <f t="shared" si="89"/>
        <v>N&lt;5
N&lt;5</v>
      </c>
      <c r="CD99" s="3" t="str">
        <f t="shared" si="90"/>
        <v>N&lt;5</v>
      </c>
      <c r="CE99" s="3" t="str">
        <f t="shared" si="91"/>
        <v>N&lt;5</v>
      </c>
      <c r="CF99" s="3" t="str">
        <f t="shared" si="92"/>
        <v>N&lt;5</v>
      </c>
      <c r="CG99" s="3" t="str">
        <f t="shared" si="93"/>
        <v>N&lt;5</v>
      </c>
      <c r="CH99" s="3" t="str">
        <f t="shared" si="94"/>
        <v>N&lt;5
N&lt;5</v>
      </c>
      <c r="CI99" s="3" t="str">
        <f t="shared" si="95"/>
        <v>N&lt;5</v>
      </c>
      <c r="CJ99" s="3" t="str">
        <f t="shared" si="96"/>
        <v>N&lt;5</v>
      </c>
      <c r="CK99" s="3" t="str">
        <f t="shared" si="97"/>
        <v>N&lt;5</v>
      </c>
      <c r="CL99" s="3" t="str">
        <f t="shared" si="98"/>
        <v>N&lt;5</v>
      </c>
      <c r="CM99" s="3" t="str">
        <f t="shared" si="99"/>
        <v>N&lt;5
N&lt;5</v>
      </c>
      <c r="CN99" s="3" t="str">
        <f t="shared" si="100"/>
        <v>N&lt;5</v>
      </c>
      <c r="CO99" s="3" t="str">
        <f t="shared" si="101"/>
        <v>N&lt;5</v>
      </c>
      <c r="CP99" s="3" t="str">
        <f t="shared" si="102"/>
        <v>N&lt;5</v>
      </c>
      <c r="CQ99" s="3" t="str">
        <f t="shared" si="103"/>
        <v>N&lt;5</v>
      </c>
      <c r="CR99" s="3" t="str">
        <f t="shared" si="104"/>
        <v>N&lt;5
N&lt;5</v>
      </c>
      <c r="CS99" s="3" t="str">
        <f t="shared" si="105"/>
        <v>N&lt;5</v>
      </c>
      <c r="CT99" s="3" t="str">
        <f t="shared" si="106"/>
        <v>N&lt;5</v>
      </c>
      <c r="CU99" s="3" t="str">
        <f t="shared" si="107"/>
        <v>N&lt;5</v>
      </c>
      <c r="CV99" s="3" t="str">
        <f t="shared" si="108"/>
        <v>N&lt;5</v>
      </c>
      <c r="CW99" s="3" t="str">
        <f t="shared" si="109"/>
        <v>N&lt;5
N&lt;5</v>
      </c>
      <c r="CX99" s="3" t="str">
        <f t="shared" si="110"/>
        <v>N&lt;5</v>
      </c>
      <c r="CY99" s="3" t="str">
        <f t="shared" si="111"/>
        <v>N&lt;5</v>
      </c>
      <c r="CZ99" s="3" t="str">
        <f t="shared" si="112"/>
        <v>N&lt;5</v>
      </c>
      <c r="DA99" s="3" t="str">
        <f t="shared" si="113"/>
        <v>N&lt;5</v>
      </c>
      <c r="DB99" s="3" t="str">
        <f t="shared" si="114"/>
        <v>N&lt;5
N&lt;5</v>
      </c>
      <c r="DC99" s="3" t="str">
        <f t="shared" si="115"/>
        <v>N&lt;5</v>
      </c>
      <c r="DD99" s="3" t="str">
        <f t="shared" si="116"/>
        <v>N&lt;5</v>
      </c>
      <c r="DE99" s="3" t="str">
        <f t="shared" si="117"/>
        <v>N&lt;5</v>
      </c>
      <c r="DF99" s="3" t="str">
        <f t="shared" si="118"/>
        <v>N&lt;5</v>
      </c>
      <c r="DG99" s="3" t="str">
        <f t="shared" si="119"/>
        <v>N&lt;5
N&lt;5</v>
      </c>
      <c r="DH99" s="3" t="str">
        <f t="shared" si="120"/>
        <v>N&lt;5</v>
      </c>
      <c r="DI99" s="3" t="str">
        <f t="shared" si="121"/>
        <v>N&lt;5</v>
      </c>
      <c r="DJ99" s="3" t="str">
        <f t="shared" si="122"/>
        <v>N&lt;5</v>
      </c>
      <c r="DK99" s="3" t="str">
        <f t="shared" si="123"/>
        <v>N&lt;5</v>
      </c>
      <c r="DL99" s="3" t="str">
        <f t="shared" si="124"/>
        <v>N&lt;5
N&lt;5</v>
      </c>
      <c r="DM99" s="3" t="str">
        <f t="shared" si="125"/>
        <v>N&lt;5</v>
      </c>
      <c r="DN99" s="3" t="str">
        <f t="shared" si="126"/>
        <v>N&lt;5</v>
      </c>
      <c r="DO99" s="3" t="str">
        <f t="shared" si="127"/>
        <v>N&lt;5</v>
      </c>
      <c r="DP99" s="3" t="str">
        <f t="shared" si="128"/>
        <v>N&lt;5</v>
      </c>
      <c r="DQ99" s="3" t="str">
        <f t="shared" si="129"/>
        <v>N&lt;5
N&lt;5</v>
      </c>
      <c r="DR99" s="3" t="str">
        <f t="shared" si="130"/>
        <v>N&lt;5</v>
      </c>
      <c r="DS99" s="3" t="str">
        <f t="shared" si="131"/>
        <v>N&lt;5</v>
      </c>
      <c r="DT99" s="3" t="str">
        <f t="shared" si="132"/>
        <v>N&lt;5</v>
      </c>
      <c r="DU99" s="3" t="str">
        <f t="shared" si="133"/>
        <v>N&lt;5</v>
      </c>
      <c r="DV99" s="3" t="str">
        <f t="shared" si="134"/>
        <v>N&lt;5
N&lt;5</v>
      </c>
      <c r="DW99" s="3" t="str">
        <f t="shared" si="135"/>
        <v>N&lt;5</v>
      </c>
      <c r="DX99" s="3" t="str">
        <f t="shared" si="136"/>
        <v>N&lt;5</v>
      </c>
      <c r="DY99" s="3" t="str">
        <f t="shared" si="137"/>
        <v>N&lt;5</v>
      </c>
      <c r="DZ99" s="3" t="str">
        <f t="shared" si="138"/>
        <v>N&lt;5</v>
      </c>
      <c r="EA99" s="3" t="str">
        <f t="shared" si="139"/>
        <v>N&lt;5
N&lt;5</v>
      </c>
      <c r="EB99" s="3" t="str">
        <f t="shared" si="140"/>
        <v>N&lt;5</v>
      </c>
      <c r="EC99" s="3" t="str">
        <f t="shared" si="141"/>
        <v>N&lt;5</v>
      </c>
      <c r="ED99" s="3" t="str">
        <f t="shared" si="142"/>
        <v>N&lt;5</v>
      </c>
      <c r="EE99" s="3" t="str">
        <f t="shared" si="143"/>
        <v>N&lt;5</v>
      </c>
      <c r="EF99" s="3" t="str">
        <f t="shared" si="144"/>
        <v>N&lt;5
N&lt;5</v>
      </c>
      <c r="EG99" s="3" t="str">
        <f t="shared" si="145"/>
        <v>N&lt;5</v>
      </c>
      <c r="EH99" s="3" t="str">
        <f t="shared" si="146"/>
        <v>N&lt;5</v>
      </c>
      <c r="EI99" s="3" t="str">
        <f t="shared" si="147"/>
        <v>N&lt;5</v>
      </c>
      <c r="EJ99" s="3" t="str">
        <f t="shared" si="148"/>
        <v>N&lt;5</v>
      </c>
      <c r="EK99" s="3" t="str">
        <f t="shared" si="149"/>
        <v>N&lt;5
N&lt;5</v>
      </c>
    </row>
    <row r="100" spans="1:141" x14ac:dyDescent="0.35">
      <c r="A100" s="13" t="s">
        <v>206</v>
      </c>
      <c r="B100" s="13" t="s">
        <v>207</v>
      </c>
      <c r="C100" s="4" t="s">
        <v>30</v>
      </c>
      <c r="D100" s="4" t="s">
        <v>30</v>
      </c>
      <c r="E100" s="3" t="s">
        <v>30</v>
      </c>
      <c r="F100" s="4">
        <v>2.9</v>
      </c>
      <c r="G100" s="4">
        <v>1.276</v>
      </c>
      <c r="H100" s="3">
        <v>48</v>
      </c>
      <c r="I100" s="4"/>
      <c r="J100" s="4"/>
      <c r="L100" s="4" t="s">
        <v>30</v>
      </c>
      <c r="M100" s="4" t="s">
        <v>30</v>
      </c>
      <c r="N100" s="3" t="s">
        <v>30</v>
      </c>
      <c r="O100" s="4"/>
      <c r="P100" s="4"/>
      <c r="R100" s="4"/>
      <c r="S100" s="4"/>
      <c r="U100" s="4"/>
      <c r="V100" s="4"/>
      <c r="AA100" s="3" t="s">
        <v>30</v>
      </c>
      <c r="AB100" s="3" t="s">
        <v>30</v>
      </c>
      <c r="AC100" s="3" t="s">
        <v>30</v>
      </c>
      <c r="AD100" s="4" t="s">
        <v>30</v>
      </c>
      <c r="AE100" s="4" t="s">
        <v>30</v>
      </c>
      <c r="AF100" s="3" t="s">
        <v>30</v>
      </c>
      <c r="AG100" s="3" t="s">
        <v>30</v>
      </c>
      <c r="AH100" s="3" t="s">
        <v>30</v>
      </c>
      <c r="AI100" s="3" t="s">
        <v>30</v>
      </c>
      <c r="AJ100" s="3">
        <v>3.4</v>
      </c>
      <c r="AK100" s="3">
        <v>0.89</v>
      </c>
      <c r="AL100" s="3">
        <v>5</v>
      </c>
      <c r="AM100" s="3" t="s">
        <v>30</v>
      </c>
      <c r="AN100" s="3" t="s">
        <v>30</v>
      </c>
      <c r="AO100" s="3" t="s">
        <v>30</v>
      </c>
      <c r="AP100" s="3">
        <v>3.4</v>
      </c>
      <c r="AQ100" s="3">
        <v>0.89</v>
      </c>
      <c r="AR100" s="3">
        <v>5</v>
      </c>
      <c r="AS100" s="3" t="s">
        <v>30</v>
      </c>
      <c r="AT100" s="3" t="s">
        <v>30</v>
      </c>
      <c r="AU100" s="3" t="s">
        <v>30</v>
      </c>
      <c r="AV100" s="3" t="s">
        <v>30</v>
      </c>
      <c r="AW100" s="3" t="s">
        <v>30</v>
      </c>
      <c r="AX100" s="3" t="s">
        <v>30</v>
      </c>
      <c r="AY100" s="3" t="s">
        <v>30</v>
      </c>
      <c r="AZ100" s="3" t="s">
        <v>30</v>
      </c>
      <c r="BA100" s="3" t="s">
        <v>30</v>
      </c>
      <c r="BB100" s="3" t="s">
        <v>30</v>
      </c>
      <c r="BC100" s="3" t="s">
        <v>30</v>
      </c>
      <c r="BD100" s="3" t="s">
        <v>30</v>
      </c>
      <c r="BE100" s="3" t="s">
        <v>30</v>
      </c>
      <c r="BF100" s="3" t="s">
        <v>30</v>
      </c>
      <c r="BG100" s="3" t="s">
        <v>30</v>
      </c>
      <c r="BH100" s="3" t="s">
        <v>30</v>
      </c>
      <c r="BI100" s="3" t="s">
        <v>30</v>
      </c>
      <c r="BJ100" s="3" t="s">
        <v>30</v>
      </c>
      <c r="BK100" s="3" t="s">
        <v>30</v>
      </c>
      <c r="BL100" s="3" t="s">
        <v>30</v>
      </c>
      <c r="BM100" s="3" t="s">
        <v>30</v>
      </c>
      <c r="BO100" s="3" t="str">
        <f t="shared" si="75"/>
        <v>N&lt;5</v>
      </c>
      <c r="BP100" s="3" t="str">
        <f t="shared" si="77"/>
        <v>N&lt;5</v>
      </c>
      <c r="BQ100" s="3" t="str">
        <f t="shared" si="78"/>
        <v>N&lt;5</v>
      </c>
      <c r="BR100" s="3" t="str">
        <f t="shared" si="79"/>
        <v>N&lt;5</v>
      </c>
      <c r="BS100" s="3" t="str">
        <f t="shared" si="80"/>
        <v>N&lt;5
N&lt;5</v>
      </c>
      <c r="BT100" s="3" t="e">
        <f t="shared" si="76"/>
        <v>#DIV/0!</v>
      </c>
      <c r="BU100" s="3" t="e">
        <f t="shared" si="81"/>
        <v>#DIV/0!</v>
      </c>
      <c r="BV100" s="3" t="e">
        <f t="shared" si="82"/>
        <v>#DIV/0!</v>
      </c>
      <c r="BW100" s="3" t="e">
        <f t="shared" si="83"/>
        <v>#DIV/0!</v>
      </c>
      <c r="BX100" s="3" t="str">
        <f t="shared" si="84"/>
        <v/>
      </c>
      <c r="BY100" s="3" t="str">
        <f t="shared" si="85"/>
        <v>N&lt;5</v>
      </c>
      <c r="BZ100" s="3" t="str">
        <f t="shared" si="86"/>
        <v>N&lt;5</v>
      </c>
      <c r="CA100" s="3" t="str">
        <f t="shared" si="87"/>
        <v>N&lt;5</v>
      </c>
      <c r="CB100" s="3" t="str">
        <f t="shared" si="88"/>
        <v>N&lt;5</v>
      </c>
      <c r="CC100" s="3" t="str">
        <f t="shared" si="89"/>
        <v>N&lt;5
N&lt;5</v>
      </c>
      <c r="CD100" s="3" t="str">
        <f t="shared" si="90"/>
        <v>N&lt;5</v>
      </c>
      <c r="CE100" s="3" t="str">
        <f t="shared" si="91"/>
        <v>N&lt;5</v>
      </c>
      <c r="CF100" s="3" t="str">
        <f t="shared" si="92"/>
        <v>N&lt;5</v>
      </c>
      <c r="CG100" s="3" t="str">
        <f t="shared" si="93"/>
        <v>N&lt;5</v>
      </c>
      <c r="CH100" s="3" t="str">
        <f t="shared" si="94"/>
        <v>N&lt;5
N&lt;5</v>
      </c>
      <c r="CI100" s="3" t="str">
        <f t="shared" si="95"/>
        <v>N&lt;5</v>
      </c>
      <c r="CJ100" s="3" t="str">
        <f t="shared" si="96"/>
        <v>N&lt;5</v>
      </c>
      <c r="CK100" s="3" t="str">
        <f t="shared" si="97"/>
        <v>N&lt;5</v>
      </c>
      <c r="CL100" s="3" t="str">
        <f t="shared" si="98"/>
        <v>N&lt;5</v>
      </c>
      <c r="CM100" s="3" t="str">
        <f t="shared" si="99"/>
        <v>N&lt;5
N&lt;5</v>
      </c>
      <c r="CN100" s="3" t="str">
        <f t="shared" si="100"/>
        <v>N&lt;5</v>
      </c>
      <c r="CO100" s="3" t="str">
        <f t="shared" si="101"/>
        <v>N&lt;5</v>
      </c>
      <c r="CP100" s="3" t="str">
        <f t="shared" si="102"/>
        <v>N&lt;5</v>
      </c>
      <c r="CQ100" s="3" t="str">
        <f t="shared" si="103"/>
        <v>N&lt;5</v>
      </c>
      <c r="CR100" s="3" t="str">
        <f t="shared" si="104"/>
        <v>N&lt;5
N&lt;5</v>
      </c>
      <c r="CS100" s="3" t="str">
        <f t="shared" si="105"/>
        <v>N&lt;5</v>
      </c>
      <c r="CT100" s="3" t="str">
        <f t="shared" si="106"/>
        <v>N&lt;5</v>
      </c>
      <c r="CU100" s="3" t="str">
        <f t="shared" si="107"/>
        <v>N&lt;5</v>
      </c>
      <c r="CV100" s="3" t="str">
        <f t="shared" si="108"/>
        <v>N&lt;5</v>
      </c>
      <c r="CW100" s="3" t="str">
        <f t="shared" si="109"/>
        <v>N&lt;5
N&lt;5</v>
      </c>
      <c r="CX100" s="3" t="str">
        <f t="shared" si="110"/>
        <v>N&lt;5</v>
      </c>
      <c r="CY100" s="3" t="str">
        <f t="shared" si="111"/>
        <v>N&lt;5</v>
      </c>
      <c r="CZ100" s="3" t="str">
        <f t="shared" si="112"/>
        <v>N&lt;5</v>
      </c>
      <c r="DA100" s="3" t="str">
        <f t="shared" si="113"/>
        <v>N&lt;5</v>
      </c>
      <c r="DB100" s="3" t="str">
        <f t="shared" si="114"/>
        <v>N&lt;5
N&lt;5</v>
      </c>
      <c r="DC100" s="3" t="str">
        <f t="shared" si="115"/>
        <v>N&lt;5</v>
      </c>
      <c r="DD100" s="3" t="str">
        <f t="shared" si="116"/>
        <v>N&lt;5</v>
      </c>
      <c r="DE100" s="3" t="str">
        <f t="shared" si="117"/>
        <v>N&lt;5</v>
      </c>
      <c r="DF100" s="3" t="str">
        <f t="shared" si="118"/>
        <v>N&lt;5</v>
      </c>
      <c r="DG100" s="3" t="str">
        <f t="shared" si="119"/>
        <v>N&lt;5
N&lt;5</v>
      </c>
      <c r="DH100" s="3" t="str">
        <f t="shared" si="120"/>
        <v>N&lt;5</v>
      </c>
      <c r="DI100" s="3" t="str">
        <f t="shared" si="121"/>
        <v>N&lt;5</v>
      </c>
      <c r="DJ100" s="3" t="str">
        <f t="shared" si="122"/>
        <v>N&lt;5</v>
      </c>
      <c r="DK100" s="3" t="str">
        <f t="shared" si="123"/>
        <v>N&lt;5</v>
      </c>
      <c r="DL100" s="3" t="str">
        <f t="shared" si="124"/>
        <v>N&lt;5
N&lt;5</v>
      </c>
      <c r="DM100" s="3" t="str">
        <f t="shared" si="125"/>
        <v>N&lt;5</v>
      </c>
      <c r="DN100" s="3" t="str">
        <f t="shared" si="126"/>
        <v>N&lt;5</v>
      </c>
      <c r="DO100" s="3" t="str">
        <f t="shared" si="127"/>
        <v>N&lt;5</v>
      </c>
      <c r="DP100" s="3" t="str">
        <f t="shared" si="128"/>
        <v>N&lt;5</v>
      </c>
      <c r="DQ100" s="3" t="str">
        <f t="shared" si="129"/>
        <v>N&lt;5
N&lt;5</v>
      </c>
      <c r="DR100" s="3" t="str">
        <f t="shared" si="130"/>
        <v>N&lt;5</v>
      </c>
      <c r="DS100" s="3" t="str">
        <f t="shared" si="131"/>
        <v>N&lt;5</v>
      </c>
      <c r="DT100" s="3" t="str">
        <f t="shared" si="132"/>
        <v>N&lt;5</v>
      </c>
      <c r="DU100" s="3" t="str">
        <f t="shared" si="133"/>
        <v>N&lt;5</v>
      </c>
      <c r="DV100" s="3" t="str">
        <f t="shared" si="134"/>
        <v>N&lt;5
N&lt;5</v>
      </c>
      <c r="DW100" s="3" t="str">
        <f t="shared" si="135"/>
        <v>N&lt;5</v>
      </c>
      <c r="DX100" s="3" t="str">
        <f t="shared" si="136"/>
        <v>N&lt;5</v>
      </c>
      <c r="DY100" s="3" t="str">
        <f t="shared" si="137"/>
        <v>N&lt;5</v>
      </c>
      <c r="DZ100" s="3" t="str">
        <f t="shared" si="138"/>
        <v>N&lt;5</v>
      </c>
      <c r="EA100" s="3" t="str">
        <f t="shared" si="139"/>
        <v>N&lt;5
N&lt;5</v>
      </c>
      <c r="EB100" s="3" t="str">
        <f t="shared" si="140"/>
        <v>N&lt;5</v>
      </c>
      <c r="EC100" s="3" t="str">
        <f t="shared" si="141"/>
        <v>N&lt;5</v>
      </c>
      <c r="ED100" s="3" t="str">
        <f t="shared" si="142"/>
        <v>N&lt;5</v>
      </c>
      <c r="EE100" s="3" t="str">
        <f t="shared" si="143"/>
        <v>N&lt;5</v>
      </c>
      <c r="EF100" s="3" t="str">
        <f t="shared" si="144"/>
        <v>N&lt;5
N&lt;5</v>
      </c>
      <c r="EG100" s="3" t="str">
        <f t="shared" si="145"/>
        <v>N&lt;5</v>
      </c>
      <c r="EH100" s="3" t="str">
        <f t="shared" si="146"/>
        <v>N&lt;5</v>
      </c>
      <c r="EI100" s="3" t="str">
        <f t="shared" si="147"/>
        <v>N&lt;5</v>
      </c>
      <c r="EJ100" s="3" t="str">
        <f t="shared" si="148"/>
        <v>N&lt;5</v>
      </c>
      <c r="EK100" s="3" t="str">
        <f t="shared" si="149"/>
        <v>N&lt;5
N&lt;5</v>
      </c>
    </row>
    <row r="101" spans="1:141" x14ac:dyDescent="0.35">
      <c r="A101" s="13" t="s">
        <v>208</v>
      </c>
      <c r="B101" s="13" t="s">
        <v>209</v>
      </c>
      <c r="C101" s="4" t="s">
        <v>30</v>
      </c>
      <c r="D101" s="4" t="s">
        <v>30</v>
      </c>
      <c r="E101" s="3" t="s">
        <v>30</v>
      </c>
      <c r="F101" s="4">
        <v>3.15</v>
      </c>
      <c r="G101" s="4">
        <v>1.353</v>
      </c>
      <c r="H101" s="3">
        <v>48</v>
      </c>
      <c r="I101" s="4"/>
      <c r="J101" s="4"/>
      <c r="L101" s="4" t="s">
        <v>30</v>
      </c>
      <c r="M101" s="4" t="s">
        <v>30</v>
      </c>
      <c r="N101" s="3" t="s">
        <v>30</v>
      </c>
      <c r="O101" s="4"/>
      <c r="P101" s="4"/>
      <c r="R101" s="4"/>
      <c r="S101" s="4"/>
      <c r="U101" s="4"/>
      <c r="V101" s="4"/>
      <c r="AA101" s="3" t="s">
        <v>30</v>
      </c>
      <c r="AB101" s="3" t="s">
        <v>30</v>
      </c>
      <c r="AC101" s="3" t="s">
        <v>30</v>
      </c>
      <c r="AD101" s="4" t="s">
        <v>30</v>
      </c>
      <c r="AE101" s="4" t="s">
        <v>30</v>
      </c>
      <c r="AF101" s="3" t="s">
        <v>30</v>
      </c>
      <c r="AG101" s="3" t="s">
        <v>30</v>
      </c>
      <c r="AH101" s="3" t="s">
        <v>30</v>
      </c>
      <c r="AI101" s="3" t="s">
        <v>30</v>
      </c>
      <c r="AJ101" s="4">
        <v>3.8</v>
      </c>
      <c r="AK101" s="4">
        <v>0.45</v>
      </c>
      <c r="AL101" s="14">
        <v>5</v>
      </c>
      <c r="AM101" s="3" t="s">
        <v>30</v>
      </c>
      <c r="AN101" s="3" t="s">
        <v>30</v>
      </c>
      <c r="AO101" s="3" t="s">
        <v>30</v>
      </c>
      <c r="AP101" s="3">
        <v>3.8</v>
      </c>
      <c r="AQ101" s="3">
        <v>0.45</v>
      </c>
      <c r="AR101" s="3">
        <v>5</v>
      </c>
      <c r="AS101" s="3" t="s">
        <v>30</v>
      </c>
      <c r="AT101" s="3" t="s">
        <v>30</v>
      </c>
      <c r="AU101" s="3" t="s">
        <v>30</v>
      </c>
      <c r="AV101" s="3" t="s">
        <v>30</v>
      </c>
      <c r="AW101" s="3" t="s">
        <v>30</v>
      </c>
      <c r="AX101" s="3" t="s">
        <v>30</v>
      </c>
      <c r="AY101" s="3" t="s">
        <v>30</v>
      </c>
      <c r="AZ101" s="3" t="s">
        <v>30</v>
      </c>
      <c r="BA101" s="3" t="s">
        <v>30</v>
      </c>
      <c r="BB101" s="3" t="s">
        <v>30</v>
      </c>
      <c r="BC101" s="3" t="s">
        <v>30</v>
      </c>
      <c r="BD101" s="3" t="s">
        <v>30</v>
      </c>
      <c r="BE101" s="3" t="s">
        <v>30</v>
      </c>
      <c r="BF101" s="3" t="s">
        <v>30</v>
      </c>
      <c r="BG101" s="3" t="s">
        <v>30</v>
      </c>
      <c r="BH101" s="3" t="s">
        <v>30</v>
      </c>
      <c r="BI101" s="3" t="s">
        <v>30</v>
      </c>
      <c r="BJ101" s="3" t="s">
        <v>30</v>
      </c>
      <c r="BK101" s="3" t="s">
        <v>30</v>
      </c>
      <c r="BL101" s="3" t="s">
        <v>30</v>
      </c>
      <c r="BM101" s="3" t="s">
        <v>30</v>
      </c>
      <c r="BO101" s="3" t="str">
        <f t="shared" si="75"/>
        <v>N&lt;5</v>
      </c>
      <c r="BP101" s="3" t="str">
        <f t="shared" si="77"/>
        <v>N&lt;5</v>
      </c>
      <c r="BQ101" s="3" t="str">
        <f t="shared" si="78"/>
        <v>N&lt;5</v>
      </c>
      <c r="BR101" s="3" t="str">
        <f t="shared" si="79"/>
        <v>N&lt;5</v>
      </c>
      <c r="BS101" s="3" t="str">
        <f t="shared" si="80"/>
        <v>N&lt;5
N&lt;5</v>
      </c>
      <c r="BT101" s="3" t="e">
        <f t="shared" si="76"/>
        <v>#DIV/0!</v>
      </c>
      <c r="BU101" s="3" t="e">
        <f t="shared" si="81"/>
        <v>#DIV/0!</v>
      </c>
      <c r="BV101" s="3" t="e">
        <f t="shared" si="82"/>
        <v>#DIV/0!</v>
      </c>
      <c r="BW101" s="3" t="e">
        <f t="shared" si="83"/>
        <v>#DIV/0!</v>
      </c>
      <c r="BX101" s="3" t="str">
        <f t="shared" si="84"/>
        <v/>
      </c>
      <c r="BY101" s="3" t="str">
        <f t="shared" si="85"/>
        <v>N&lt;5</v>
      </c>
      <c r="BZ101" s="3" t="str">
        <f t="shared" si="86"/>
        <v>N&lt;5</v>
      </c>
      <c r="CA101" s="3" t="str">
        <f t="shared" si="87"/>
        <v>N&lt;5</v>
      </c>
      <c r="CB101" s="3" t="str">
        <f t="shared" si="88"/>
        <v>N&lt;5</v>
      </c>
      <c r="CC101" s="3" t="str">
        <f t="shared" si="89"/>
        <v>N&lt;5
N&lt;5</v>
      </c>
      <c r="CD101" s="3" t="str">
        <f t="shared" si="90"/>
        <v>N&lt;5</v>
      </c>
      <c r="CE101" s="3" t="str">
        <f t="shared" si="91"/>
        <v>N&lt;5</v>
      </c>
      <c r="CF101" s="3" t="str">
        <f t="shared" si="92"/>
        <v>N&lt;5</v>
      </c>
      <c r="CG101" s="3" t="str">
        <f t="shared" si="93"/>
        <v>N&lt;5</v>
      </c>
      <c r="CH101" s="3" t="str">
        <f t="shared" si="94"/>
        <v>N&lt;5
N&lt;5</v>
      </c>
      <c r="CI101" s="3" t="str">
        <f t="shared" si="95"/>
        <v>N&lt;5</v>
      </c>
      <c r="CJ101" s="3" t="str">
        <f t="shared" si="96"/>
        <v>N&lt;5</v>
      </c>
      <c r="CK101" s="3" t="str">
        <f t="shared" si="97"/>
        <v>N&lt;5</v>
      </c>
      <c r="CL101" s="3" t="str">
        <f t="shared" si="98"/>
        <v>N&lt;5</v>
      </c>
      <c r="CM101" s="3" t="str">
        <f t="shared" si="99"/>
        <v>N&lt;5
N&lt;5</v>
      </c>
      <c r="CN101" s="3" t="str">
        <f t="shared" si="100"/>
        <v>N&lt;5</v>
      </c>
      <c r="CO101" s="3" t="str">
        <f t="shared" si="101"/>
        <v>N&lt;5</v>
      </c>
      <c r="CP101" s="3" t="str">
        <f t="shared" si="102"/>
        <v>N&lt;5</v>
      </c>
      <c r="CQ101" s="3" t="str">
        <f t="shared" si="103"/>
        <v>N&lt;5</v>
      </c>
      <c r="CR101" s="3" t="str">
        <f t="shared" si="104"/>
        <v>N&lt;5
N&lt;5</v>
      </c>
      <c r="CS101" s="3" t="str">
        <f t="shared" si="105"/>
        <v>N&lt;5</v>
      </c>
      <c r="CT101" s="3" t="str">
        <f t="shared" si="106"/>
        <v>N&lt;5</v>
      </c>
      <c r="CU101" s="3" t="str">
        <f t="shared" si="107"/>
        <v>N&lt;5</v>
      </c>
      <c r="CV101" s="3" t="str">
        <f t="shared" si="108"/>
        <v>N&lt;5</v>
      </c>
      <c r="CW101" s="3" t="str">
        <f t="shared" si="109"/>
        <v>N&lt;5
N&lt;5</v>
      </c>
      <c r="CX101" s="3" t="str">
        <f t="shared" si="110"/>
        <v>N&lt;5</v>
      </c>
      <c r="CY101" s="3" t="str">
        <f t="shared" si="111"/>
        <v>N&lt;5</v>
      </c>
      <c r="CZ101" s="3" t="str">
        <f t="shared" si="112"/>
        <v>N&lt;5</v>
      </c>
      <c r="DA101" s="3" t="str">
        <f t="shared" si="113"/>
        <v>N&lt;5</v>
      </c>
      <c r="DB101" s="3" t="str">
        <f t="shared" si="114"/>
        <v>N&lt;5
N&lt;5</v>
      </c>
      <c r="DC101" s="3" t="str">
        <f t="shared" si="115"/>
        <v>N&lt;5</v>
      </c>
      <c r="DD101" s="3" t="str">
        <f t="shared" si="116"/>
        <v>N&lt;5</v>
      </c>
      <c r="DE101" s="3" t="str">
        <f t="shared" si="117"/>
        <v>N&lt;5</v>
      </c>
      <c r="DF101" s="3" t="str">
        <f t="shared" si="118"/>
        <v>N&lt;5</v>
      </c>
      <c r="DG101" s="3" t="str">
        <f t="shared" si="119"/>
        <v>N&lt;5
N&lt;5</v>
      </c>
      <c r="DH101" s="3" t="str">
        <f t="shared" si="120"/>
        <v>N&lt;5</v>
      </c>
      <c r="DI101" s="3" t="str">
        <f t="shared" si="121"/>
        <v>N&lt;5</v>
      </c>
      <c r="DJ101" s="3" t="str">
        <f t="shared" si="122"/>
        <v>N&lt;5</v>
      </c>
      <c r="DK101" s="3" t="str">
        <f t="shared" si="123"/>
        <v>N&lt;5</v>
      </c>
      <c r="DL101" s="3" t="str">
        <f t="shared" si="124"/>
        <v>N&lt;5
N&lt;5</v>
      </c>
      <c r="DM101" s="3" t="str">
        <f t="shared" si="125"/>
        <v>N&lt;5</v>
      </c>
      <c r="DN101" s="3" t="str">
        <f t="shared" si="126"/>
        <v>N&lt;5</v>
      </c>
      <c r="DO101" s="3" t="str">
        <f t="shared" si="127"/>
        <v>N&lt;5</v>
      </c>
      <c r="DP101" s="3" t="str">
        <f t="shared" si="128"/>
        <v>N&lt;5</v>
      </c>
      <c r="DQ101" s="3" t="str">
        <f t="shared" si="129"/>
        <v>N&lt;5
N&lt;5</v>
      </c>
      <c r="DR101" s="3" t="str">
        <f t="shared" si="130"/>
        <v>N&lt;5</v>
      </c>
      <c r="DS101" s="3" t="str">
        <f t="shared" si="131"/>
        <v>N&lt;5</v>
      </c>
      <c r="DT101" s="3" t="str">
        <f t="shared" si="132"/>
        <v>N&lt;5</v>
      </c>
      <c r="DU101" s="3" t="str">
        <f t="shared" si="133"/>
        <v>N&lt;5</v>
      </c>
      <c r="DV101" s="3" t="str">
        <f t="shared" si="134"/>
        <v>N&lt;5
N&lt;5</v>
      </c>
      <c r="DW101" s="3" t="str">
        <f t="shared" si="135"/>
        <v>N&lt;5</v>
      </c>
      <c r="DX101" s="3" t="str">
        <f t="shared" si="136"/>
        <v>N&lt;5</v>
      </c>
      <c r="DY101" s="3" t="str">
        <f t="shared" si="137"/>
        <v>N&lt;5</v>
      </c>
      <c r="DZ101" s="3" t="str">
        <f t="shared" si="138"/>
        <v>N&lt;5</v>
      </c>
      <c r="EA101" s="3" t="str">
        <f t="shared" si="139"/>
        <v>N&lt;5
N&lt;5</v>
      </c>
      <c r="EB101" s="3" t="str">
        <f t="shared" si="140"/>
        <v>N&lt;5</v>
      </c>
      <c r="EC101" s="3" t="str">
        <f t="shared" si="141"/>
        <v>N&lt;5</v>
      </c>
      <c r="ED101" s="3" t="str">
        <f t="shared" si="142"/>
        <v>N&lt;5</v>
      </c>
      <c r="EE101" s="3" t="str">
        <f t="shared" si="143"/>
        <v>N&lt;5</v>
      </c>
      <c r="EF101" s="3" t="str">
        <f t="shared" si="144"/>
        <v>N&lt;5
N&lt;5</v>
      </c>
      <c r="EG101" s="3" t="str">
        <f t="shared" si="145"/>
        <v>N&lt;5</v>
      </c>
      <c r="EH101" s="3" t="str">
        <f t="shared" si="146"/>
        <v>N&lt;5</v>
      </c>
      <c r="EI101" s="3" t="str">
        <f t="shared" si="147"/>
        <v>N&lt;5</v>
      </c>
      <c r="EJ101" s="3" t="str">
        <f t="shared" si="148"/>
        <v>N&lt;5</v>
      </c>
      <c r="EK101" s="3" t="str">
        <f t="shared" si="149"/>
        <v>N&lt;5
N&lt;5</v>
      </c>
    </row>
    <row r="102" spans="1:141" x14ac:dyDescent="0.35">
      <c r="A102" s="13" t="s">
        <v>210</v>
      </c>
      <c r="B102" s="13" t="s">
        <v>211</v>
      </c>
      <c r="C102" s="4" t="s">
        <v>30</v>
      </c>
      <c r="D102" s="4" t="s">
        <v>30</v>
      </c>
      <c r="E102" s="3" t="s">
        <v>30</v>
      </c>
      <c r="F102" s="4">
        <v>3.19</v>
      </c>
      <c r="G102" s="4">
        <v>1.173</v>
      </c>
      <c r="H102" s="3">
        <v>47</v>
      </c>
      <c r="I102" s="4"/>
      <c r="J102" s="4"/>
      <c r="L102" s="4" t="s">
        <v>30</v>
      </c>
      <c r="M102" s="4" t="s">
        <v>30</v>
      </c>
      <c r="N102" s="3" t="s">
        <v>30</v>
      </c>
      <c r="O102" s="4"/>
      <c r="P102" s="4"/>
      <c r="R102" s="4"/>
      <c r="S102" s="4"/>
      <c r="U102" s="4"/>
      <c r="V102" s="4"/>
      <c r="AA102" s="3" t="s">
        <v>30</v>
      </c>
      <c r="AB102" s="3" t="s">
        <v>30</v>
      </c>
      <c r="AC102" s="3" t="s">
        <v>30</v>
      </c>
      <c r="AD102" s="4" t="s">
        <v>30</v>
      </c>
      <c r="AE102" s="4" t="s">
        <v>30</v>
      </c>
      <c r="AF102" s="3" t="s">
        <v>30</v>
      </c>
      <c r="AG102" s="3" t="s">
        <v>30</v>
      </c>
      <c r="AH102" s="3" t="s">
        <v>30</v>
      </c>
      <c r="AI102" s="3" t="s">
        <v>30</v>
      </c>
      <c r="AJ102" s="3">
        <v>4</v>
      </c>
      <c r="AK102" s="3">
        <v>0</v>
      </c>
      <c r="AL102" s="3">
        <v>5</v>
      </c>
      <c r="AM102" s="3" t="s">
        <v>30</v>
      </c>
      <c r="AN102" s="3" t="s">
        <v>30</v>
      </c>
      <c r="AO102" s="3" t="s">
        <v>30</v>
      </c>
      <c r="AP102" s="3">
        <v>4</v>
      </c>
      <c r="AQ102" s="3">
        <v>0</v>
      </c>
      <c r="AR102" s="3">
        <v>5</v>
      </c>
      <c r="AS102" s="3" t="s">
        <v>30</v>
      </c>
      <c r="AT102" s="3" t="s">
        <v>30</v>
      </c>
      <c r="AU102" s="3" t="s">
        <v>30</v>
      </c>
      <c r="AV102" s="3" t="s">
        <v>30</v>
      </c>
      <c r="AW102" s="3" t="s">
        <v>30</v>
      </c>
      <c r="AX102" s="3" t="s">
        <v>30</v>
      </c>
      <c r="AY102" s="3" t="s">
        <v>30</v>
      </c>
      <c r="AZ102" s="3" t="s">
        <v>30</v>
      </c>
      <c r="BA102" s="3" t="s">
        <v>30</v>
      </c>
      <c r="BB102" s="3" t="s">
        <v>30</v>
      </c>
      <c r="BC102" s="3" t="s">
        <v>30</v>
      </c>
      <c r="BD102" s="3" t="s">
        <v>30</v>
      </c>
      <c r="BE102" s="3" t="s">
        <v>30</v>
      </c>
      <c r="BF102" s="3" t="s">
        <v>30</v>
      </c>
      <c r="BG102" s="3" t="s">
        <v>30</v>
      </c>
      <c r="BH102" s="3" t="s">
        <v>30</v>
      </c>
      <c r="BI102" s="3" t="s">
        <v>30</v>
      </c>
      <c r="BJ102" s="3" t="s">
        <v>30</v>
      </c>
      <c r="BK102" s="3" t="s">
        <v>30</v>
      </c>
      <c r="BL102" s="3" t="s">
        <v>30</v>
      </c>
      <c r="BM102" s="3" t="s">
        <v>30</v>
      </c>
      <c r="BO102" s="3" t="str">
        <f t="shared" si="75"/>
        <v>N&lt;5</v>
      </c>
      <c r="BP102" s="3" t="str">
        <f t="shared" si="77"/>
        <v>N&lt;5</v>
      </c>
      <c r="BQ102" s="3" t="str">
        <f t="shared" si="78"/>
        <v>N&lt;5</v>
      </c>
      <c r="BR102" s="3" t="str">
        <f t="shared" si="79"/>
        <v>N&lt;5</v>
      </c>
      <c r="BS102" s="3" t="str">
        <f t="shared" si="80"/>
        <v>N&lt;5
N&lt;5</v>
      </c>
      <c r="BT102" s="3" t="e">
        <f t="shared" si="76"/>
        <v>#DIV/0!</v>
      </c>
      <c r="BU102" s="3" t="e">
        <f t="shared" si="81"/>
        <v>#DIV/0!</v>
      </c>
      <c r="BV102" s="3" t="e">
        <f t="shared" si="82"/>
        <v>#DIV/0!</v>
      </c>
      <c r="BW102" s="3" t="e">
        <f t="shared" si="83"/>
        <v>#DIV/0!</v>
      </c>
      <c r="BX102" s="3" t="str">
        <f t="shared" si="84"/>
        <v/>
      </c>
      <c r="BY102" s="3" t="str">
        <f t="shared" si="85"/>
        <v>N&lt;5</v>
      </c>
      <c r="BZ102" s="3" t="str">
        <f t="shared" si="86"/>
        <v>N&lt;5</v>
      </c>
      <c r="CA102" s="3" t="str">
        <f t="shared" si="87"/>
        <v>N&lt;5</v>
      </c>
      <c r="CB102" s="3" t="str">
        <f t="shared" si="88"/>
        <v>N&lt;5</v>
      </c>
      <c r="CC102" s="3" t="str">
        <f t="shared" si="89"/>
        <v>N&lt;5
N&lt;5</v>
      </c>
      <c r="CD102" s="3" t="str">
        <f t="shared" si="90"/>
        <v>N&lt;5</v>
      </c>
      <c r="CE102" s="3" t="str">
        <f t="shared" si="91"/>
        <v>N&lt;5</v>
      </c>
      <c r="CF102" s="3" t="str">
        <f t="shared" si="92"/>
        <v>N&lt;5</v>
      </c>
      <c r="CG102" s="3" t="str">
        <f t="shared" si="93"/>
        <v>N&lt;5</v>
      </c>
      <c r="CH102" s="3" t="str">
        <f t="shared" si="94"/>
        <v>N&lt;5
N&lt;5</v>
      </c>
      <c r="CI102" s="3" t="str">
        <f t="shared" si="95"/>
        <v>N&lt;5</v>
      </c>
      <c r="CJ102" s="3" t="str">
        <f t="shared" si="96"/>
        <v>N&lt;5</v>
      </c>
      <c r="CK102" s="3" t="str">
        <f t="shared" si="97"/>
        <v>N&lt;5</v>
      </c>
      <c r="CL102" s="3" t="str">
        <f t="shared" si="98"/>
        <v>N&lt;5</v>
      </c>
      <c r="CM102" s="3" t="str">
        <f t="shared" si="99"/>
        <v>N&lt;5
N&lt;5</v>
      </c>
      <c r="CN102" s="3" t="str">
        <f t="shared" si="100"/>
        <v>N&lt;5</v>
      </c>
      <c r="CO102" s="3" t="str">
        <f t="shared" si="101"/>
        <v>N&lt;5</v>
      </c>
      <c r="CP102" s="3" t="str">
        <f t="shared" si="102"/>
        <v>N&lt;5</v>
      </c>
      <c r="CQ102" s="3" t="str">
        <f t="shared" si="103"/>
        <v>N&lt;5</v>
      </c>
      <c r="CR102" s="3" t="str">
        <f t="shared" si="104"/>
        <v>N&lt;5
N&lt;5</v>
      </c>
      <c r="CS102" s="3" t="str">
        <f t="shared" si="105"/>
        <v>N&lt;5</v>
      </c>
      <c r="CT102" s="3" t="str">
        <f t="shared" si="106"/>
        <v>N&lt;5</v>
      </c>
      <c r="CU102" s="3" t="str">
        <f t="shared" si="107"/>
        <v>N&lt;5</v>
      </c>
      <c r="CV102" s="3" t="str">
        <f t="shared" si="108"/>
        <v>N&lt;5</v>
      </c>
      <c r="CW102" s="3" t="str">
        <f t="shared" si="109"/>
        <v>N&lt;5
N&lt;5</v>
      </c>
      <c r="CX102" s="3" t="str">
        <f t="shared" si="110"/>
        <v>N&lt;5</v>
      </c>
      <c r="CY102" s="3" t="str">
        <f t="shared" si="111"/>
        <v>N&lt;5</v>
      </c>
      <c r="CZ102" s="3" t="str">
        <f t="shared" si="112"/>
        <v>N&lt;5</v>
      </c>
      <c r="DA102" s="3" t="str">
        <f t="shared" si="113"/>
        <v>N&lt;5</v>
      </c>
      <c r="DB102" s="3" t="str">
        <f t="shared" si="114"/>
        <v>N&lt;5
N&lt;5</v>
      </c>
      <c r="DC102" s="3" t="str">
        <f t="shared" si="115"/>
        <v>N&lt;5</v>
      </c>
      <c r="DD102" s="3" t="str">
        <f t="shared" si="116"/>
        <v>N&lt;5</v>
      </c>
      <c r="DE102" s="3" t="str">
        <f t="shared" si="117"/>
        <v>N&lt;5</v>
      </c>
      <c r="DF102" s="3" t="str">
        <f t="shared" si="118"/>
        <v>N&lt;5</v>
      </c>
      <c r="DG102" s="3" t="str">
        <f t="shared" si="119"/>
        <v>N&lt;5
N&lt;5</v>
      </c>
      <c r="DH102" s="3" t="str">
        <f t="shared" si="120"/>
        <v>N&lt;5</v>
      </c>
      <c r="DI102" s="3" t="str">
        <f t="shared" si="121"/>
        <v>N&lt;5</v>
      </c>
      <c r="DJ102" s="3" t="str">
        <f t="shared" si="122"/>
        <v>N&lt;5</v>
      </c>
      <c r="DK102" s="3" t="str">
        <f t="shared" si="123"/>
        <v>N&lt;5</v>
      </c>
      <c r="DL102" s="3" t="str">
        <f t="shared" si="124"/>
        <v>N&lt;5
N&lt;5</v>
      </c>
      <c r="DM102" s="3" t="str">
        <f t="shared" si="125"/>
        <v>N&lt;5</v>
      </c>
      <c r="DN102" s="3" t="str">
        <f t="shared" si="126"/>
        <v>N&lt;5</v>
      </c>
      <c r="DO102" s="3" t="str">
        <f t="shared" si="127"/>
        <v>N&lt;5</v>
      </c>
      <c r="DP102" s="3" t="str">
        <f t="shared" si="128"/>
        <v>N&lt;5</v>
      </c>
      <c r="DQ102" s="3" t="str">
        <f t="shared" si="129"/>
        <v>N&lt;5
N&lt;5</v>
      </c>
      <c r="DR102" s="3" t="str">
        <f t="shared" si="130"/>
        <v>N&lt;5</v>
      </c>
      <c r="DS102" s="3" t="str">
        <f t="shared" si="131"/>
        <v>N&lt;5</v>
      </c>
      <c r="DT102" s="3" t="str">
        <f t="shared" si="132"/>
        <v>N&lt;5</v>
      </c>
      <c r="DU102" s="3" t="str">
        <f t="shared" si="133"/>
        <v>N&lt;5</v>
      </c>
      <c r="DV102" s="3" t="str">
        <f t="shared" si="134"/>
        <v>N&lt;5
N&lt;5</v>
      </c>
      <c r="DW102" s="3" t="str">
        <f t="shared" si="135"/>
        <v>N&lt;5</v>
      </c>
      <c r="DX102" s="3" t="str">
        <f t="shared" si="136"/>
        <v>N&lt;5</v>
      </c>
      <c r="DY102" s="3" t="str">
        <f t="shared" si="137"/>
        <v>N&lt;5</v>
      </c>
      <c r="DZ102" s="3" t="str">
        <f t="shared" si="138"/>
        <v>N&lt;5</v>
      </c>
      <c r="EA102" s="3" t="str">
        <f t="shared" si="139"/>
        <v>N&lt;5
N&lt;5</v>
      </c>
      <c r="EB102" s="3" t="str">
        <f t="shared" si="140"/>
        <v>N&lt;5</v>
      </c>
      <c r="EC102" s="3" t="str">
        <f t="shared" si="141"/>
        <v>N&lt;5</v>
      </c>
      <c r="ED102" s="3" t="str">
        <f t="shared" si="142"/>
        <v>N&lt;5</v>
      </c>
      <c r="EE102" s="3" t="str">
        <f t="shared" si="143"/>
        <v>N&lt;5</v>
      </c>
      <c r="EF102" s="3" t="str">
        <f t="shared" si="144"/>
        <v>N&lt;5
N&lt;5</v>
      </c>
      <c r="EG102" s="3" t="str">
        <f t="shared" si="145"/>
        <v>N&lt;5</v>
      </c>
      <c r="EH102" s="3" t="str">
        <f t="shared" si="146"/>
        <v>N&lt;5</v>
      </c>
      <c r="EI102" s="3" t="str">
        <f t="shared" si="147"/>
        <v>N&lt;5</v>
      </c>
      <c r="EJ102" s="3" t="str">
        <f t="shared" si="148"/>
        <v>N&lt;5</v>
      </c>
      <c r="EK102" s="3" t="str">
        <f t="shared" si="149"/>
        <v>N&lt;5
N&lt;5</v>
      </c>
    </row>
    <row r="103" spans="1:141" x14ac:dyDescent="0.35">
      <c r="A103" s="13" t="s">
        <v>212</v>
      </c>
      <c r="B103" s="13" t="s">
        <v>213</v>
      </c>
      <c r="C103" s="4" t="s">
        <v>30</v>
      </c>
      <c r="D103" s="4" t="s">
        <v>30</v>
      </c>
      <c r="E103" s="3" t="s">
        <v>30</v>
      </c>
      <c r="F103" s="4">
        <v>2.81</v>
      </c>
      <c r="G103" s="4">
        <v>1.393</v>
      </c>
      <c r="H103" s="3">
        <v>47</v>
      </c>
      <c r="I103" s="4"/>
      <c r="J103" s="4"/>
      <c r="L103" s="4" t="s">
        <v>30</v>
      </c>
      <c r="M103" s="4" t="s">
        <v>30</v>
      </c>
      <c r="N103" s="3" t="s">
        <v>30</v>
      </c>
      <c r="O103" s="4"/>
      <c r="P103" s="4"/>
      <c r="R103" s="4"/>
      <c r="S103" s="4"/>
      <c r="U103" s="4"/>
      <c r="V103" s="4"/>
      <c r="AA103" s="3" t="s">
        <v>30</v>
      </c>
      <c r="AB103" s="3" t="s">
        <v>30</v>
      </c>
      <c r="AC103" s="3" t="s">
        <v>30</v>
      </c>
      <c r="AD103" s="4" t="s">
        <v>30</v>
      </c>
      <c r="AE103" s="4" t="s">
        <v>30</v>
      </c>
      <c r="AF103" s="3" t="s">
        <v>30</v>
      </c>
      <c r="AG103" s="3" t="s">
        <v>30</v>
      </c>
      <c r="AH103" s="3" t="s">
        <v>30</v>
      </c>
      <c r="AI103" s="3" t="s">
        <v>30</v>
      </c>
      <c r="AJ103" s="4">
        <v>2.2000000000000002</v>
      </c>
      <c r="AK103" s="4">
        <v>1.64</v>
      </c>
      <c r="AL103" s="14">
        <v>5</v>
      </c>
      <c r="AM103" s="3" t="s">
        <v>30</v>
      </c>
      <c r="AN103" s="3" t="s">
        <v>30</v>
      </c>
      <c r="AO103" s="3" t="s">
        <v>30</v>
      </c>
      <c r="AP103" s="3">
        <v>2.2000000000000002</v>
      </c>
      <c r="AQ103" s="3">
        <v>1.64</v>
      </c>
      <c r="AR103" s="3">
        <v>5</v>
      </c>
      <c r="AS103" s="3" t="s">
        <v>30</v>
      </c>
      <c r="AT103" s="3" t="s">
        <v>30</v>
      </c>
      <c r="AU103" s="3" t="s">
        <v>30</v>
      </c>
      <c r="AV103" s="3" t="s">
        <v>30</v>
      </c>
      <c r="AW103" s="3" t="s">
        <v>30</v>
      </c>
      <c r="AX103" s="3" t="s">
        <v>30</v>
      </c>
      <c r="AY103" s="3" t="s">
        <v>30</v>
      </c>
      <c r="AZ103" s="3" t="s">
        <v>30</v>
      </c>
      <c r="BA103" s="3" t="s">
        <v>30</v>
      </c>
      <c r="BB103" s="3" t="s">
        <v>30</v>
      </c>
      <c r="BC103" s="3" t="s">
        <v>30</v>
      </c>
      <c r="BD103" s="3" t="s">
        <v>30</v>
      </c>
      <c r="BE103" s="3" t="s">
        <v>30</v>
      </c>
      <c r="BF103" s="3" t="s">
        <v>30</v>
      </c>
      <c r="BG103" s="3" t="s">
        <v>30</v>
      </c>
      <c r="BH103" s="3" t="s">
        <v>30</v>
      </c>
      <c r="BI103" s="3" t="s">
        <v>30</v>
      </c>
      <c r="BJ103" s="3" t="s">
        <v>30</v>
      </c>
      <c r="BK103" s="3" t="s">
        <v>30</v>
      </c>
      <c r="BL103" s="3" t="s">
        <v>30</v>
      </c>
      <c r="BM103" s="3" t="s">
        <v>30</v>
      </c>
      <c r="BO103" s="3" t="str">
        <f t="shared" si="75"/>
        <v>N&lt;5</v>
      </c>
      <c r="BP103" s="3" t="str">
        <f t="shared" si="77"/>
        <v>N&lt;5</v>
      </c>
      <c r="BQ103" s="3" t="str">
        <f t="shared" si="78"/>
        <v>N&lt;5</v>
      </c>
      <c r="BR103" s="3" t="str">
        <f t="shared" si="79"/>
        <v>N&lt;5</v>
      </c>
      <c r="BS103" s="3" t="str">
        <f t="shared" si="80"/>
        <v>N&lt;5
N&lt;5</v>
      </c>
      <c r="BT103" s="3" t="e">
        <f t="shared" si="76"/>
        <v>#DIV/0!</v>
      </c>
      <c r="BU103" s="3" t="e">
        <f t="shared" si="81"/>
        <v>#DIV/0!</v>
      </c>
      <c r="BV103" s="3" t="e">
        <f t="shared" si="82"/>
        <v>#DIV/0!</v>
      </c>
      <c r="BW103" s="3" t="e">
        <f t="shared" si="83"/>
        <v>#DIV/0!</v>
      </c>
      <c r="BX103" s="3" t="str">
        <f t="shared" si="84"/>
        <v/>
      </c>
      <c r="BY103" s="3" t="str">
        <f t="shared" si="85"/>
        <v>N&lt;5</v>
      </c>
      <c r="BZ103" s="3" t="str">
        <f t="shared" si="86"/>
        <v>N&lt;5</v>
      </c>
      <c r="CA103" s="3" t="str">
        <f t="shared" si="87"/>
        <v>N&lt;5</v>
      </c>
      <c r="CB103" s="3" t="str">
        <f t="shared" si="88"/>
        <v>N&lt;5</v>
      </c>
      <c r="CC103" s="3" t="str">
        <f t="shared" si="89"/>
        <v>N&lt;5
N&lt;5</v>
      </c>
      <c r="CD103" s="3" t="str">
        <f t="shared" si="90"/>
        <v>N&lt;5</v>
      </c>
      <c r="CE103" s="3" t="str">
        <f t="shared" si="91"/>
        <v>N&lt;5</v>
      </c>
      <c r="CF103" s="3" t="str">
        <f t="shared" si="92"/>
        <v>N&lt;5</v>
      </c>
      <c r="CG103" s="3" t="str">
        <f t="shared" si="93"/>
        <v>N&lt;5</v>
      </c>
      <c r="CH103" s="3" t="str">
        <f t="shared" si="94"/>
        <v>N&lt;5
N&lt;5</v>
      </c>
      <c r="CI103" s="3" t="str">
        <f t="shared" si="95"/>
        <v>N&lt;5</v>
      </c>
      <c r="CJ103" s="3" t="str">
        <f t="shared" si="96"/>
        <v>N&lt;5</v>
      </c>
      <c r="CK103" s="3" t="str">
        <f t="shared" si="97"/>
        <v>N&lt;5</v>
      </c>
      <c r="CL103" s="3" t="str">
        <f t="shared" si="98"/>
        <v>N&lt;5</v>
      </c>
      <c r="CM103" s="3" t="str">
        <f t="shared" si="99"/>
        <v>N&lt;5
N&lt;5</v>
      </c>
      <c r="CN103" s="3" t="str">
        <f t="shared" si="100"/>
        <v>N&lt;5</v>
      </c>
      <c r="CO103" s="3" t="str">
        <f t="shared" si="101"/>
        <v>N&lt;5</v>
      </c>
      <c r="CP103" s="3" t="str">
        <f t="shared" si="102"/>
        <v>N&lt;5</v>
      </c>
      <c r="CQ103" s="3" t="str">
        <f t="shared" si="103"/>
        <v>N&lt;5</v>
      </c>
      <c r="CR103" s="3" t="str">
        <f t="shared" si="104"/>
        <v>N&lt;5
N&lt;5</v>
      </c>
      <c r="CS103" s="3" t="str">
        <f t="shared" si="105"/>
        <v>N&lt;5</v>
      </c>
      <c r="CT103" s="3" t="str">
        <f t="shared" si="106"/>
        <v>N&lt;5</v>
      </c>
      <c r="CU103" s="3" t="str">
        <f t="shared" si="107"/>
        <v>N&lt;5</v>
      </c>
      <c r="CV103" s="3" t="str">
        <f t="shared" si="108"/>
        <v>N&lt;5</v>
      </c>
      <c r="CW103" s="3" t="str">
        <f t="shared" si="109"/>
        <v>N&lt;5
N&lt;5</v>
      </c>
      <c r="CX103" s="3" t="str">
        <f t="shared" si="110"/>
        <v>N&lt;5</v>
      </c>
      <c r="CY103" s="3" t="str">
        <f t="shared" si="111"/>
        <v>N&lt;5</v>
      </c>
      <c r="CZ103" s="3" t="str">
        <f t="shared" si="112"/>
        <v>N&lt;5</v>
      </c>
      <c r="DA103" s="3" t="str">
        <f t="shared" si="113"/>
        <v>N&lt;5</v>
      </c>
      <c r="DB103" s="3" t="str">
        <f t="shared" si="114"/>
        <v>N&lt;5
N&lt;5</v>
      </c>
      <c r="DC103" s="3" t="str">
        <f t="shared" si="115"/>
        <v>N&lt;5</v>
      </c>
      <c r="DD103" s="3" t="str">
        <f t="shared" si="116"/>
        <v>N&lt;5</v>
      </c>
      <c r="DE103" s="3" t="str">
        <f t="shared" si="117"/>
        <v>N&lt;5</v>
      </c>
      <c r="DF103" s="3" t="str">
        <f t="shared" si="118"/>
        <v>N&lt;5</v>
      </c>
      <c r="DG103" s="3" t="str">
        <f t="shared" si="119"/>
        <v>N&lt;5
N&lt;5</v>
      </c>
      <c r="DH103" s="3" t="str">
        <f t="shared" si="120"/>
        <v>N&lt;5</v>
      </c>
      <c r="DI103" s="3" t="str">
        <f t="shared" si="121"/>
        <v>N&lt;5</v>
      </c>
      <c r="DJ103" s="3" t="str">
        <f t="shared" si="122"/>
        <v>N&lt;5</v>
      </c>
      <c r="DK103" s="3" t="str">
        <f t="shared" si="123"/>
        <v>N&lt;5</v>
      </c>
      <c r="DL103" s="3" t="str">
        <f t="shared" si="124"/>
        <v>N&lt;5
N&lt;5</v>
      </c>
      <c r="DM103" s="3" t="str">
        <f t="shared" si="125"/>
        <v>N&lt;5</v>
      </c>
      <c r="DN103" s="3" t="str">
        <f t="shared" si="126"/>
        <v>N&lt;5</v>
      </c>
      <c r="DO103" s="3" t="str">
        <f t="shared" si="127"/>
        <v>N&lt;5</v>
      </c>
      <c r="DP103" s="3" t="str">
        <f t="shared" si="128"/>
        <v>N&lt;5</v>
      </c>
      <c r="DQ103" s="3" t="str">
        <f t="shared" si="129"/>
        <v>N&lt;5
N&lt;5</v>
      </c>
      <c r="DR103" s="3" t="str">
        <f t="shared" si="130"/>
        <v>N&lt;5</v>
      </c>
      <c r="DS103" s="3" t="str">
        <f t="shared" si="131"/>
        <v>N&lt;5</v>
      </c>
      <c r="DT103" s="3" t="str">
        <f t="shared" si="132"/>
        <v>N&lt;5</v>
      </c>
      <c r="DU103" s="3" t="str">
        <f t="shared" si="133"/>
        <v>N&lt;5</v>
      </c>
      <c r="DV103" s="3" t="str">
        <f t="shared" si="134"/>
        <v>N&lt;5
N&lt;5</v>
      </c>
      <c r="DW103" s="3" t="str">
        <f t="shared" si="135"/>
        <v>N&lt;5</v>
      </c>
      <c r="DX103" s="3" t="str">
        <f t="shared" si="136"/>
        <v>N&lt;5</v>
      </c>
      <c r="DY103" s="3" t="str">
        <f t="shared" si="137"/>
        <v>N&lt;5</v>
      </c>
      <c r="DZ103" s="3" t="str">
        <f t="shared" si="138"/>
        <v>N&lt;5</v>
      </c>
      <c r="EA103" s="3" t="str">
        <f t="shared" si="139"/>
        <v>N&lt;5
N&lt;5</v>
      </c>
      <c r="EB103" s="3" t="str">
        <f t="shared" si="140"/>
        <v>N&lt;5</v>
      </c>
      <c r="EC103" s="3" t="str">
        <f t="shared" si="141"/>
        <v>N&lt;5</v>
      </c>
      <c r="ED103" s="3" t="str">
        <f t="shared" si="142"/>
        <v>N&lt;5</v>
      </c>
      <c r="EE103" s="3" t="str">
        <f t="shared" si="143"/>
        <v>N&lt;5</v>
      </c>
      <c r="EF103" s="3" t="str">
        <f t="shared" si="144"/>
        <v>N&lt;5
N&lt;5</v>
      </c>
      <c r="EG103" s="3" t="str">
        <f t="shared" si="145"/>
        <v>N&lt;5</v>
      </c>
      <c r="EH103" s="3" t="str">
        <f t="shared" si="146"/>
        <v>N&lt;5</v>
      </c>
      <c r="EI103" s="3" t="str">
        <f t="shared" si="147"/>
        <v>N&lt;5</v>
      </c>
      <c r="EJ103" s="3" t="str">
        <f t="shared" si="148"/>
        <v>N&lt;5</v>
      </c>
      <c r="EK103" s="3" t="str">
        <f t="shared" si="149"/>
        <v>N&lt;5
N&lt;5</v>
      </c>
    </row>
    <row r="104" spans="1:141" x14ac:dyDescent="0.35">
      <c r="A104" s="13" t="s">
        <v>214</v>
      </c>
      <c r="B104" s="13" t="s">
        <v>215</v>
      </c>
      <c r="C104" s="4" t="s">
        <v>30</v>
      </c>
      <c r="D104" s="4" t="s">
        <v>30</v>
      </c>
      <c r="E104" s="3" t="s">
        <v>30</v>
      </c>
      <c r="F104" s="4">
        <v>3.26</v>
      </c>
      <c r="G104" s="4">
        <v>1.0840000000000001</v>
      </c>
      <c r="H104" s="3">
        <v>46</v>
      </c>
      <c r="I104" s="4"/>
      <c r="J104" s="4"/>
      <c r="L104" s="4" t="s">
        <v>30</v>
      </c>
      <c r="M104" s="4" t="s">
        <v>30</v>
      </c>
      <c r="N104" s="3" t="s">
        <v>30</v>
      </c>
      <c r="O104" s="4"/>
      <c r="P104" s="4"/>
      <c r="R104" s="4"/>
      <c r="S104" s="4"/>
      <c r="U104" s="4"/>
      <c r="V104" s="4"/>
      <c r="AA104" s="3" t="s">
        <v>30</v>
      </c>
      <c r="AB104" s="3" t="s">
        <v>30</v>
      </c>
      <c r="AC104" s="3" t="s">
        <v>30</v>
      </c>
      <c r="AD104" s="4" t="s">
        <v>30</v>
      </c>
      <c r="AE104" s="4" t="s">
        <v>30</v>
      </c>
      <c r="AF104" s="3" t="s">
        <v>30</v>
      </c>
      <c r="AG104" s="3" t="s">
        <v>30</v>
      </c>
      <c r="AH104" s="3" t="s">
        <v>30</v>
      </c>
      <c r="AI104" s="3" t="s">
        <v>30</v>
      </c>
      <c r="AJ104" s="3">
        <v>3.4</v>
      </c>
      <c r="AK104" s="3">
        <v>1.34</v>
      </c>
      <c r="AL104" s="3">
        <v>5</v>
      </c>
      <c r="AM104" s="3" t="s">
        <v>30</v>
      </c>
      <c r="AN104" s="3" t="s">
        <v>30</v>
      </c>
      <c r="AO104" s="3" t="s">
        <v>30</v>
      </c>
      <c r="AP104" s="3">
        <v>3.4</v>
      </c>
      <c r="AQ104" s="3">
        <v>1.34</v>
      </c>
      <c r="AR104" s="3">
        <v>5</v>
      </c>
      <c r="AS104" s="3" t="s">
        <v>30</v>
      </c>
      <c r="AT104" s="3" t="s">
        <v>30</v>
      </c>
      <c r="AU104" s="3" t="s">
        <v>30</v>
      </c>
      <c r="AV104" s="3" t="s">
        <v>30</v>
      </c>
      <c r="AW104" s="3" t="s">
        <v>30</v>
      </c>
      <c r="AX104" s="3" t="s">
        <v>30</v>
      </c>
      <c r="AY104" s="3" t="s">
        <v>30</v>
      </c>
      <c r="AZ104" s="3" t="s">
        <v>30</v>
      </c>
      <c r="BA104" s="3" t="s">
        <v>30</v>
      </c>
      <c r="BB104" s="3" t="s">
        <v>30</v>
      </c>
      <c r="BC104" s="3" t="s">
        <v>30</v>
      </c>
      <c r="BD104" s="3" t="s">
        <v>30</v>
      </c>
      <c r="BE104" s="3" t="s">
        <v>30</v>
      </c>
      <c r="BF104" s="3" t="s">
        <v>30</v>
      </c>
      <c r="BG104" s="3" t="s">
        <v>30</v>
      </c>
      <c r="BH104" s="3" t="s">
        <v>30</v>
      </c>
      <c r="BI104" s="3" t="s">
        <v>30</v>
      </c>
      <c r="BJ104" s="3" t="s">
        <v>30</v>
      </c>
      <c r="BK104" s="3" t="s">
        <v>30</v>
      </c>
      <c r="BL104" s="3" t="s">
        <v>30</v>
      </c>
      <c r="BM104" s="3" t="s">
        <v>30</v>
      </c>
      <c r="BO104" s="3" t="str">
        <f t="shared" si="75"/>
        <v>N&lt;5</v>
      </c>
      <c r="BP104" s="3" t="str">
        <f t="shared" si="77"/>
        <v>N&lt;5</v>
      </c>
      <c r="BQ104" s="3" t="str">
        <f t="shared" si="78"/>
        <v>N&lt;5</v>
      </c>
      <c r="BR104" s="3" t="str">
        <f t="shared" si="79"/>
        <v>N&lt;5</v>
      </c>
      <c r="BS104" s="3" t="str">
        <f t="shared" si="80"/>
        <v>N&lt;5
N&lt;5</v>
      </c>
      <c r="BT104" s="3" t="e">
        <f t="shared" si="76"/>
        <v>#DIV/0!</v>
      </c>
      <c r="BU104" s="3" t="e">
        <f t="shared" si="81"/>
        <v>#DIV/0!</v>
      </c>
      <c r="BV104" s="3" t="e">
        <f t="shared" si="82"/>
        <v>#DIV/0!</v>
      </c>
      <c r="BW104" s="3" t="e">
        <f t="shared" si="83"/>
        <v>#DIV/0!</v>
      </c>
      <c r="BX104" s="3" t="str">
        <f t="shared" si="84"/>
        <v/>
      </c>
      <c r="BY104" s="3" t="str">
        <f t="shared" si="85"/>
        <v>N&lt;5</v>
      </c>
      <c r="BZ104" s="3" t="str">
        <f t="shared" si="86"/>
        <v>N&lt;5</v>
      </c>
      <c r="CA104" s="3" t="str">
        <f t="shared" si="87"/>
        <v>N&lt;5</v>
      </c>
      <c r="CB104" s="3" t="str">
        <f t="shared" si="88"/>
        <v>N&lt;5</v>
      </c>
      <c r="CC104" s="3" t="str">
        <f t="shared" si="89"/>
        <v>N&lt;5
N&lt;5</v>
      </c>
      <c r="CD104" s="3" t="str">
        <f t="shared" si="90"/>
        <v>N&lt;5</v>
      </c>
      <c r="CE104" s="3" t="str">
        <f t="shared" si="91"/>
        <v>N&lt;5</v>
      </c>
      <c r="CF104" s="3" t="str">
        <f t="shared" si="92"/>
        <v>N&lt;5</v>
      </c>
      <c r="CG104" s="3" t="str">
        <f t="shared" si="93"/>
        <v>N&lt;5</v>
      </c>
      <c r="CH104" s="3" t="str">
        <f t="shared" si="94"/>
        <v>N&lt;5
N&lt;5</v>
      </c>
      <c r="CI104" s="3" t="str">
        <f t="shared" si="95"/>
        <v>N&lt;5</v>
      </c>
      <c r="CJ104" s="3" t="str">
        <f t="shared" si="96"/>
        <v>N&lt;5</v>
      </c>
      <c r="CK104" s="3" t="str">
        <f t="shared" si="97"/>
        <v>N&lt;5</v>
      </c>
      <c r="CL104" s="3" t="str">
        <f t="shared" si="98"/>
        <v>N&lt;5</v>
      </c>
      <c r="CM104" s="3" t="str">
        <f t="shared" si="99"/>
        <v>N&lt;5
N&lt;5</v>
      </c>
      <c r="CN104" s="3" t="str">
        <f t="shared" si="100"/>
        <v>N&lt;5</v>
      </c>
      <c r="CO104" s="3" t="str">
        <f t="shared" si="101"/>
        <v>N&lt;5</v>
      </c>
      <c r="CP104" s="3" t="str">
        <f t="shared" si="102"/>
        <v>N&lt;5</v>
      </c>
      <c r="CQ104" s="3" t="str">
        <f t="shared" si="103"/>
        <v>N&lt;5</v>
      </c>
      <c r="CR104" s="3" t="str">
        <f t="shared" si="104"/>
        <v>N&lt;5
N&lt;5</v>
      </c>
      <c r="CS104" s="3" t="str">
        <f t="shared" si="105"/>
        <v>N&lt;5</v>
      </c>
      <c r="CT104" s="3" t="str">
        <f t="shared" si="106"/>
        <v>N&lt;5</v>
      </c>
      <c r="CU104" s="3" t="str">
        <f t="shared" si="107"/>
        <v>N&lt;5</v>
      </c>
      <c r="CV104" s="3" t="str">
        <f t="shared" si="108"/>
        <v>N&lt;5</v>
      </c>
      <c r="CW104" s="3" t="str">
        <f t="shared" si="109"/>
        <v>N&lt;5
N&lt;5</v>
      </c>
      <c r="CX104" s="3" t="str">
        <f t="shared" si="110"/>
        <v>N&lt;5</v>
      </c>
      <c r="CY104" s="3" t="str">
        <f t="shared" si="111"/>
        <v>N&lt;5</v>
      </c>
      <c r="CZ104" s="3" t="str">
        <f t="shared" si="112"/>
        <v>N&lt;5</v>
      </c>
      <c r="DA104" s="3" t="str">
        <f t="shared" si="113"/>
        <v>N&lt;5</v>
      </c>
      <c r="DB104" s="3" t="str">
        <f t="shared" si="114"/>
        <v>N&lt;5
N&lt;5</v>
      </c>
      <c r="DC104" s="3" t="str">
        <f t="shared" si="115"/>
        <v>N&lt;5</v>
      </c>
      <c r="DD104" s="3" t="str">
        <f t="shared" si="116"/>
        <v>N&lt;5</v>
      </c>
      <c r="DE104" s="3" t="str">
        <f t="shared" si="117"/>
        <v>N&lt;5</v>
      </c>
      <c r="DF104" s="3" t="str">
        <f t="shared" si="118"/>
        <v>N&lt;5</v>
      </c>
      <c r="DG104" s="3" t="str">
        <f t="shared" si="119"/>
        <v>N&lt;5
N&lt;5</v>
      </c>
      <c r="DH104" s="3" t="str">
        <f t="shared" si="120"/>
        <v>N&lt;5</v>
      </c>
      <c r="DI104" s="3" t="str">
        <f t="shared" si="121"/>
        <v>N&lt;5</v>
      </c>
      <c r="DJ104" s="3" t="str">
        <f t="shared" si="122"/>
        <v>N&lt;5</v>
      </c>
      <c r="DK104" s="3" t="str">
        <f t="shared" si="123"/>
        <v>N&lt;5</v>
      </c>
      <c r="DL104" s="3" t="str">
        <f t="shared" si="124"/>
        <v>N&lt;5
N&lt;5</v>
      </c>
      <c r="DM104" s="3" t="str">
        <f t="shared" si="125"/>
        <v>N&lt;5</v>
      </c>
      <c r="DN104" s="3" t="str">
        <f t="shared" si="126"/>
        <v>N&lt;5</v>
      </c>
      <c r="DO104" s="3" t="str">
        <f t="shared" si="127"/>
        <v>N&lt;5</v>
      </c>
      <c r="DP104" s="3" t="str">
        <f t="shared" si="128"/>
        <v>N&lt;5</v>
      </c>
      <c r="DQ104" s="3" t="str">
        <f t="shared" si="129"/>
        <v>N&lt;5
N&lt;5</v>
      </c>
      <c r="DR104" s="3" t="str">
        <f t="shared" si="130"/>
        <v>N&lt;5</v>
      </c>
      <c r="DS104" s="3" t="str">
        <f t="shared" si="131"/>
        <v>N&lt;5</v>
      </c>
      <c r="DT104" s="3" t="str">
        <f t="shared" si="132"/>
        <v>N&lt;5</v>
      </c>
      <c r="DU104" s="3" t="str">
        <f t="shared" si="133"/>
        <v>N&lt;5</v>
      </c>
      <c r="DV104" s="3" t="str">
        <f t="shared" si="134"/>
        <v>N&lt;5
N&lt;5</v>
      </c>
      <c r="DW104" s="3" t="str">
        <f t="shared" si="135"/>
        <v>N&lt;5</v>
      </c>
      <c r="DX104" s="3" t="str">
        <f t="shared" si="136"/>
        <v>N&lt;5</v>
      </c>
      <c r="DY104" s="3" t="str">
        <f t="shared" si="137"/>
        <v>N&lt;5</v>
      </c>
      <c r="DZ104" s="3" t="str">
        <f t="shared" si="138"/>
        <v>N&lt;5</v>
      </c>
      <c r="EA104" s="3" t="str">
        <f t="shared" si="139"/>
        <v>N&lt;5
N&lt;5</v>
      </c>
      <c r="EB104" s="3" t="str">
        <f t="shared" si="140"/>
        <v>N&lt;5</v>
      </c>
      <c r="EC104" s="3" t="str">
        <f t="shared" si="141"/>
        <v>N&lt;5</v>
      </c>
      <c r="ED104" s="3" t="str">
        <f t="shared" si="142"/>
        <v>N&lt;5</v>
      </c>
      <c r="EE104" s="3" t="str">
        <f t="shared" si="143"/>
        <v>N&lt;5</v>
      </c>
      <c r="EF104" s="3" t="str">
        <f t="shared" si="144"/>
        <v>N&lt;5
N&lt;5</v>
      </c>
      <c r="EG104" s="3" t="str">
        <f t="shared" si="145"/>
        <v>N&lt;5</v>
      </c>
      <c r="EH104" s="3" t="str">
        <f t="shared" si="146"/>
        <v>N&lt;5</v>
      </c>
      <c r="EI104" s="3" t="str">
        <f t="shared" si="147"/>
        <v>N&lt;5</v>
      </c>
      <c r="EJ104" s="3" t="str">
        <f t="shared" si="148"/>
        <v>N&lt;5</v>
      </c>
      <c r="EK104" s="3" t="str">
        <f t="shared" si="149"/>
        <v>N&lt;5
N&lt;5</v>
      </c>
    </row>
    <row r="105" spans="1:141" x14ac:dyDescent="0.35">
      <c r="A105" s="15"/>
      <c r="B105" s="16" t="s">
        <v>216</v>
      </c>
      <c r="C105" s="10" t="s">
        <v>30</v>
      </c>
      <c r="D105" s="10" t="s">
        <v>30</v>
      </c>
      <c r="E105" s="11" t="s">
        <v>30</v>
      </c>
      <c r="F105" s="10">
        <v>3.073</v>
      </c>
      <c r="G105" s="10">
        <v>0.99155000000000004</v>
      </c>
      <c r="H105" s="11">
        <v>47</v>
      </c>
      <c r="I105" s="10"/>
      <c r="J105" s="10"/>
      <c r="K105" s="11"/>
      <c r="L105" s="10" t="s">
        <v>30</v>
      </c>
      <c r="M105" s="10" t="s">
        <v>30</v>
      </c>
      <c r="N105" s="11" t="s">
        <v>30</v>
      </c>
      <c r="O105" s="10"/>
      <c r="P105" s="10"/>
      <c r="Q105" s="11"/>
      <c r="R105" s="10"/>
      <c r="S105" s="10"/>
      <c r="T105" s="11"/>
      <c r="U105" s="10"/>
      <c r="V105" s="10"/>
      <c r="W105" s="11"/>
      <c r="X105" s="10"/>
      <c r="Y105" s="10"/>
      <c r="Z105" s="11"/>
      <c r="AA105" s="10" t="s">
        <v>30</v>
      </c>
      <c r="AB105" s="10" t="s">
        <v>30</v>
      </c>
      <c r="AC105" s="11" t="s">
        <v>30</v>
      </c>
      <c r="AD105" s="10" t="s">
        <v>30</v>
      </c>
      <c r="AE105" s="10" t="s">
        <v>30</v>
      </c>
      <c r="AF105" s="11" t="s">
        <v>30</v>
      </c>
      <c r="AG105" s="10" t="s">
        <v>30</v>
      </c>
      <c r="AH105" s="10" t="s">
        <v>30</v>
      </c>
      <c r="AI105" s="11" t="s">
        <v>30</v>
      </c>
      <c r="AJ105" s="11">
        <v>3.28</v>
      </c>
      <c r="AK105" s="11">
        <v>1.1000000000000001</v>
      </c>
      <c r="AL105" s="11">
        <v>5</v>
      </c>
      <c r="AM105" s="11" t="s">
        <v>30</v>
      </c>
      <c r="AN105" s="11" t="s">
        <v>30</v>
      </c>
      <c r="AO105" s="11" t="s">
        <v>30</v>
      </c>
      <c r="AP105" s="11">
        <v>3.28</v>
      </c>
      <c r="AQ105" s="11">
        <v>1.1000000000000001</v>
      </c>
      <c r="AR105" s="11">
        <v>5</v>
      </c>
      <c r="AS105" s="11" t="s">
        <v>30</v>
      </c>
      <c r="AT105" s="11" t="s">
        <v>30</v>
      </c>
      <c r="AU105" s="11" t="s">
        <v>30</v>
      </c>
      <c r="AV105" s="11" t="s">
        <v>30</v>
      </c>
      <c r="AW105" s="11" t="s">
        <v>30</v>
      </c>
      <c r="AX105" s="11" t="s">
        <v>30</v>
      </c>
      <c r="AY105" s="11" t="s">
        <v>30</v>
      </c>
      <c r="AZ105" s="11" t="s">
        <v>30</v>
      </c>
      <c r="BA105" s="11" t="s">
        <v>30</v>
      </c>
      <c r="BB105" s="11" t="s">
        <v>30</v>
      </c>
      <c r="BC105" s="11" t="s">
        <v>30</v>
      </c>
      <c r="BD105" s="11" t="s">
        <v>30</v>
      </c>
      <c r="BE105" s="11" t="s">
        <v>30</v>
      </c>
      <c r="BF105" s="11" t="s">
        <v>30</v>
      </c>
      <c r="BG105" s="11" t="s">
        <v>30</v>
      </c>
      <c r="BH105" s="11" t="s">
        <v>30</v>
      </c>
      <c r="BI105" s="11" t="s">
        <v>30</v>
      </c>
      <c r="BJ105" s="11" t="s">
        <v>30</v>
      </c>
      <c r="BK105" s="11" t="s">
        <v>30</v>
      </c>
      <c r="BL105" s="11" t="s">
        <v>30</v>
      </c>
      <c r="BM105" s="12" t="s">
        <v>30</v>
      </c>
      <c r="BO105" s="3" t="str">
        <f t="shared" si="75"/>
        <v>N&lt;5</v>
      </c>
      <c r="BP105" s="3" t="str">
        <f t="shared" si="77"/>
        <v>N&lt;5</v>
      </c>
      <c r="BQ105" s="3" t="str">
        <f t="shared" si="78"/>
        <v>N&lt;5</v>
      </c>
      <c r="BR105" s="3" t="str">
        <f t="shared" si="79"/>
        <v>N&lt;5</v>
      </c>
      <c r="BS105" s="3" t="str">
        <f t="shared" si="80"/>
        <v>N&lt;5
N&lt;5</v>
      </c>
      <c r="BT105" s="3" t="e">
        <f t="shared" si="76"/>
        <v>#DIV/0!</v>
      </c>
      <c r="BU105" s="3" t="e">
        <f t="shared" si="81"/>
        <v>#DIV/0!</v>
      </c>
      <c r="BV105" s="3" t="e">
        <f t="shared" si="82"/>
        <v>#DIV/0!</v>
      </c>
      <c r="BW105" s="3" t="e">
        <f t="shared" si="83"/>
        <v>#DIV/0!</v>
      </c>
      <c r="BX105" s="3" t="str">
        <f t="shared" si="84"/>
        <v/>
      </c>
      <c r="BY105" s="3" t="str">
        <f t="shared" si="85"/>
        <v>N&lt;5</v>
      </c>
      <c r="BZ105" s="3" t="str">
        <f t="shared" si="86"/>
        <v>N&lt;5</v>
      </c>
      <c r="CA105" s="3" t="str">
        <f t="shared" si="87"/>
        <v>N&lt;5</v>
      </c>
      <c r="CB105" s="3" t="str">
        <f t="shared" si="88"/>
        <v>N&lt;5</v>
      </c>
      <c r="CC105" s="3" t="str">
        <f t="shared" si="89"/>
        <v>N&lt;5
N&lt;5</v>
      </c>
      <c r="CD105" s="3" t="str">
        <f t="shared" si="90"/>
        <v>N&lt;5</v>
      </c>
      <c r="CE105" s="3" t="str">
        <f t="shared" si="91"/>
        <v>N&lt;5</v>
      </c>
      <c r="CF105" s="3" t="str">
        <f t="shared" si="92"/>
        <v>N&lt;5</v>
      </c>
      <c r="CG105" s="3" t="str">
        <f t="shared" si="93"/>
        <v>N&lt;5</v>
      </c>
      <c r="CH105" s="3" t="str">
        <f t="shared" si="94"/>
        <v>N&lt;5
N&lt;5</v>
      </c>
      <c r="CI105" s="3" t="str">
        <f t="shared" si="95"/>
        <v>N&lt;5</v>
      </c>
      <c r="CJ105" s="3" t="str">
        <f t="shared" si="96"/>
        <v>N&lt;5</v>
      </c>
      <c r="CK105" s="3" t="str">
        <f t="shared" si="97"/>
        <v>N&lt;5</v>
      </c>
      <c r="CL105" s="3" t="str">
        <f t="shared" si="98"/>
        <v>N&lt;5</v>
      </c>
      <c r="CM105" s="3" t="str">
        <f t="shared" si="99"/>
        <v>N&lt;5
N&lt;5</v>
      </c>
      <c r="CN105" s="3" t="str">
        <f t="shared" si="100"/>
        <v>N&lt;5</v>
      </c>
      <c r="CO105" s="3" t="str">
        <f t="shared" si="101"/>
        <v>N&lt;5</v>
      </c>
      <c r="CP105" s="3" t="str">
        <f t="shared" si="102"/>
        <v>N&lt;5</v>
      </c>
      <c r="CQ105" s="3" t="str">
        <f t="shared" si="103"/>
        <v>N&lt;5</v>
      </c>
      <c r="CR105" s="3" t="str">
        <f t="shared" si="104"/>
        <v>N&lt;5
N&lt;5</v>
      </c>
      <c r="CS105" s="3" t="str">
        <f t="shared" si="105"/>
        <v>N&lt;5</v>
      </c>
      <c r="CT105" s="3" t="str">
        <f t="shared" si="106"/>
        <v>N&lt;5</v>
      </c>
      <c r="CU105" s="3" t="str">
        <f t="shared" si="107"/>
        <v>N&lt;5</v>
      </c>
      <c r="CV105" s="3" t="str">
        <f t="shared" si="108"/>
        <v>N&lt;5</v>
      </c>
      <c r="CW105" s="3" t="str">
        <f t="shared" si="109"/>
        <v>N&lt;5
N&lt;5</v>
      </c>
      <c r="CX105" s="3" t="str">
        <f t="shared" si="110"/>
        <v>N&lt;5</v>
      </c>
      <c r="CY105" s="3" t="str">
        <f t="shared" si="111"/>
        <v>N&lt;5</v>
      </c>
      <c r="CZ105" s="3" t="str">
        <f t="shared" si="112"/>
        <v>N&lt;5</v>
      </c>
      <c r="DA105" s="3" t="str">
        <f t="shared" si="113"/>
        <v>N&lt;5</v>
      </c>
      <c r="DB105" s="3" t="str">
        <f t="shared" si="114"/>
        <v>N&lt;5
N&lt;5</v>
      </c>
      <c r="DC105" s="3" t="str">
        <f t="shared" si="115"/>
        <v>N&lt;5</v>
      </c>
      <c r="DD105" s="3" t="str">
        <f t="shared" si="116"/>
        <v>N&lt;5</v>
      </c>
      <c r="DE105" s="3" t="str">
        <f t="shared" si="117"/>
        <v>N&lt;5</v>
      </c>
      <c r="DF105" s="3" t="str">
        <f t="shared" si="118"/>
        <v>N&lt;5</v>
      </c>
      <c r="DG105" s="3" t="str">
        <f t="shared" si="119"/>
        <v>N&lt;5
N&lt;5</v>
      </c>
      <c r="DH105" s="3" t="str">
        <f t="shared" si="120"/>
        <v>N&lt;5</v>
      </c>
      <c r="DI105" s="3" t="str">
        <f t="shared" si="121"/>
        <v>N&lt;5</v>
      </c>
      <c r="DJ105" s="3" t="str">
        <f t="shared" si="122"/>
        <v>N&lt;5</v>
      </c>
      <c r="DK105" s="3" t="str">
        <f t="shared" si="123"/>
        <v>N&lt;5</v>
      </c>
      <c r="DL105" s="3" t="str">
        <f t="shared" si="124"/>
        <v>N&lt;5
N&lt;5</v>
      </c>
      <c r="DM105" s="3" t="str">
        <f t="shared" si="125"/>
        <v>N&lt;5</v>
      </c>
      <c r="DN105" s="3" t="str">
        <f t="shared" si="126"/>
        <v>N&lt;5</v>
      </c>
      <c r="DO105" s="3" t="str">
        <f t="shared" si="127"/>
        <v>N&lt;5</v>
      </c>
      <c r="DP105" s="3" t="str">
        <f t="shared" si="128"/>
        <v>N&lt;5</v>
      </c>
      <c r="DQ105" s="3" t="str">
        <f t="shared" si="129"/>
        <v>N&lt;5
N&lt;5</v>
      </c>
      <c r="DR105" s="3" t="str">
        <f t="shared" si="130"/>
        <v>N&lt;5</v>
      </c>
      <c r="DS105" s="3" t="str">
        <f t="shared" si="131"/>
        <v>N&lt;5</v>
      </c>
      <c r="DT105" s="3" t="str">
        <f t="shared" si="132"/>
        <v>N&lt;5</v>
      </c>
      <c r="DU105" s="3" t="str">
        <f t="shared" si="133"/>
        <v>N&lt;5</v>
      </c>
      <c r="DV105" s="3" t="str">
        <f t="shared" si="134"/>
        <v>N&lt;5
N&lt;5</v>
      </c>
      <c r="DW105" s="3" t="str">
        <f t="shared" si="135"/>
        <v>N&lt;5</v>
      </c>
      <c r="DX105" s="3" t="str">
        <f t="shared" si="136"/>
        <v>N&lt;5</v>
      </c>
      <c r="DY105" s="3" t="str">
        <f t="shared" si="137"/>
        <v>N&lt;5</v>
      </c>
      <c r="DZ105" s="3" t="str">
        <f t="shared" si="138"/>
        <v>N&lt;5</v>
      </c>
      <c r="EA105" s="3" t="str">
        <f t="shared" si="139"/>
        <v>N&lt;5
N&lt;5</v>
      </c>
      <c r="EB105" s="3" t="str">
        <f t="shared" si="140"/>
        <v>N&lt;5</v>
      </c>
      <c r="EC105" s="3" t="str">
        <f t="shared" si="141"/>
        <v>N&lt;5</v>
      </c>
      <c r="ED105" s="3" t="str">
        <f t="shared" si="142"/>
        <v>N&lt;5</v>
      </c>
      <c r="EE105" s="3" t="str">
        <f t="shared" si="143"/>
        <v>N&lt;5</v>
      </c>
      <c r="EF105" s="3" t="str">
        <f t="shared" si="144"/>
        <v>N&lt;5
N&lt;5</v>
      </c>
      <c r="EG105" s="3" t="str">
        <f t="shared" si="145"/>
        <v>N&lt;5</v>
      </c>
      <c r="EH105" s="3" t="str">
        <f t="shared" si="146"/>
        <v>N&lt;5</v>
      </c>
      <c r="EI105" s="3" t="str">
        <f t="shared" si="147"/>
        <v>N&lt;5</v>
      </c>
      <c r="EJ105" s="3" t="str">
        <f t="shared" si="148"/>
        <v>N&lt;5</v>
      </c>
      <c r="EK105" s="3" t="str">
        <f t="shared" si="149"/>
        <v>N&lt;5
N&lt;5</v>
      </c>
    </row>
    <row r="106" spans="1:141" x14ac:dyDescent="0.35">
      <c r="A106" s="13" t="s">
        <v>217</v>
      </c>
      <c r="B106" s="13" t="s">
        <v>218</v>
      </c>
      <c r="C106" s="4" t="s">
        <v>30</v>
      </c>
      <c r="D106" s="4" t="s">
        <v>30</v>
      </c>
      <c r="E106" s="3" t="s">
        <v>30</v>
      </c>
      <c r="F106" s="4">
        <v>3.45</v>
      </c>
      <c r="G106" s="4">
        <v>1.2989999999999999</v>
      </c>
      <c r="H106" s="3">
        <v>47</v>
      </c>
      <c r="I106" s="4"/>
      <c r="J106" s="4"/>
      <c r="L106" s="4" t="s">
        <v>30</v>
      </c>
      <c r="M106" s="4" t="s">
        <v>30</v>
      </c>
      <c r="N106" s="3" t="s">
        <v>30</v>
      </c>
      <c r="O106" s="4"/>
      <c r="P106" s="4"/>
      <c r="R106" s="4"/>
      <c r="S106" s="4"/>
      <c r="U106" s="4"/>
      <c r="V106" s="4"/>
      <c r="X106" s="4"/>
      <c r="Y106" s="4"/>
      <c r="AA106" s="4" t="s">
        <v>30</v>
      </c>
      <c r="AB106" s="4" t="s">
        <v>30</v>
      </c>
      <c r="AC106" s="3" t="s">
        <v>30</v>
      </c>
      <c r="AD106" s="4" t="s">
        <v>30</v>
      </c>
      <c r="AE106" s="4" t="s">
        <v>30</v>
      </c>
      <c r="AF106" s="3" t="s">
        <v>30</v>
      </c>
      <c r="AG106" s="4" t="s">
        <v>30</v>
      </c>
      <c r="AH106" s="4" t="s">
        <v>30</v>
      </c>
      <c r="AI106" s="3" t="s">
        <v>30</v>
      </c>
      <c r="AJ106" s="3">
        <v>4.4000000000000004</v>
      </c>
      <c r="AK106" s="3">
        <v>0.55000000000000004</v>
      </c>
      <c r="AL106" s="3">
        <v>5</v>
      </c>
      <c r="AM106" s="3" t="s">
        <v>30</v>
      </c>
      <c r="AN106" s="3" t="s">
        <v>30</v>
      </c>
      <c r="AO106" s="3" t="s">
        <v>30</v>
      </c>
      <c r="AP106" s="3">
        <v>4.4000000000000004</v>
      </c>
      <c r="AQ106" s="3">
        <v>0.55000000000000004</v>
      </c>
      <c r="AR106" s="3">
        <v>5</v>
      </c>
      <c r="AS106" s="3" t="s">
        <v>30</v>
      </c>
      <c r="AT106" s="3" t="s">
        <v>30</v>
      </c>
      <c r="AU106" s="3" t="s">
        <v>30</v>
      </c>
      <c r="AV106" s="3" t="s">
        <v>30</v>
      </c>
      <c r="AW106" s="3" t="s">
        <v>30</v>
      </c>
      <c r="AX106" s="3" t="s">
        <v>30</v>
      </c>
      <c r="AY106" s="3" t="s">
        <v>30</v>
      </c>
      <c r="AZ106" s="3" t="s">
        <v>30</v>
      </c>
      <c r="BA106" s="3" t="s">
        <v>30</v>
      </c>
      <c r="BB106" s="3" t="s">
        <v>30</v>
      </c>
      <c r="BC106" s="3" t="s">
        <v>30</v>
      </c>
      <c r="BD106" s="3" t="s">
        <v>30</v>
      </c>
      <c r="BE106" s="3" t="s">
        <v>30</v>
      </c>
      <c r="BF106" s="3" t="s">
        <v>30</v>
      </c>
      <c r="BG106" s="3" t="s">
        <v>30</v>
      </c>
      <c r="BH106" s="3" t="s">
        <v>30</v>
      </c>
      <c r="BI106" s="3" t="s">
        <v>30</v>
      </c>
      <c r="BJ106" s="3" t="s">
        <v>30</v>
      </c>
      <c r="BK106" s="3" t="s">
        <v>30</v>
      </c>
      <c r="BL106" s="3" t="s">
        <v>30</v>
      </c>
      <c r="BM106" s="3" t="s">
        <v>30</v>
      </c>
      <c r="BO106" s="3" t="str">
        <f t="shared" si="75"/>
        <v>N&lt;5</v>
      </c>
      <c r="BP106" s="3" t="str">
        <f t="shared" si="77"/>
        <v>N&lt;5</v>
      </c>
      <c r="BQ106" s="3" t="str">
        <f t="shared" si="78"/>
        <v>N&lt;5</v>
      </c>
      <c r="BR106" s="3" t="str">
        <f t="shared" si="79"/>
        <v>N&lt;5</v>
      </c>
      <c r="BS106" s="3" t="str">
        <f t="shared" si="80"/>
        <v>N&lt;5
N&lt;5</v>
      </c>
      <c r="BT106" s="3" t="e">
        <f t="shared" si="76"/>
        <v>#DIV/0!</v>
      </c>
      <c r="BU106" s="3" t="e">
        <f t="shared" si="81"/>
        <v>#DIV/0!</v>
      </c>
      <c r="BV106" s="3" t="e">
        <f t="shared" si="82"/>
        <v>#DIV/0!</v>
      </c>
      <c r="BW106" s="3" t="e">
        <f t="shared" si="83"/>
        <v>#DIV/0!</v>
      </c>
      <c r="BX106" s="3" t="str">
        <f t="shared" si="84"/>
        <v/>
      </c>
      <c r="BY106" s="3" t="str">
        <f t="shared" si="85"/>
        <v>N&lt;5</v>
      </c>
      <c r="BZ106" s="3" t="str">
        <f t="shared" si="86"/>
        <v>N&lt;5</v>
      </c>
      <c r="CA106" s="3" t="str">
        <f t="shared" si="87"/>
        <v>N&lt;5</v>
      </c>
      <c r="CB106" s="3" t="str">
        <f t="shared" si="88"/>
        <v>N&lt;5</v>
      </c>
      <c r="CC106" s="3" t="str">
        <f t="shared" si="89"/>
        <v>N&lt;5
N&lt;5</v>
      </c>
      <c r="CD106" s="3" t="str">
        <f t="shared" si="90"/>
        <v>N&lt;5</v>
      </c>
      <c r="CE106" s="3" t="str">
        <f t="shared" si="91"/>
        <v>N&lt;5</v>
      </c>
      <c r="CF106" s="3" t="str">
        <f t="shared" si="92"/>
        <v>N&lt;5</v>
      </c>
      <c r="CG106" s="3" t="str">
        <f t="shared" si="93"/>
        <v>N&lt;5</v>
      </c>
      <c r="CH106" s="3" t="str">
        <f t="shared" si="94"/>
        <v>N&lt;5
N&lt;5</v>
      </c>
      <c r="CI106" s="3" t="str">
        <f t="shared" si="95"/>
        <v>N&lt;5</v>
      </c>
      <c r="CJ106" s="3" t="str">
        <f t="shared" si="96"/>
        <v>N&lt;5</v>
      </c>
      <c r="CK106" s="3" t="str">
        <f t="shared" si="97"/>
        <v>N&lt;5</v>
      </c>
      <c r="CL106" s="3" t="str">
        <f t="shared" si="98"/>
        <v>N&lt;5</v>
      </c>
      <c r="CM106" s="3" t="str">
        <f t="shared" si="99"/>
        <v>N&lt;5
N&lt;5</v>
      </c>
      <c r="CN106" s="3" t="str">
        <f t="shared" si="100"/>
        <v>N&lt;5</v>
      </c>
      <c r="CO106" s="3" t="str">
        <f t="shared" si="101"/>
        <v>N&lt;5</v>
      </c>
      <c r="CP106" s="3" t="str">
        <f t="shared" si="102"/>
        <v>N&lt;5</v>
      </c>
      <c r="CQ106" s="3" t="str">
        <f t="shared" si="103"/>
        <v>N&lt;5</v>
      </c>
      <c r="CR106" s="3" t="str">
        <f t="shared" si="104"/>
        <v>N&lt;5
N&lt;5</v>
      </c>
      <c r="CS106" s="3" t="str">
        <f t="shared" si="105"/>
        <v>N&lt;5</v>
      </c>
      <c r="CT106" s="3" t="str">
        <f t="shared" si="106"/>
        <v>N&lt;5</v>
      </c>
      <c r="CU106" s="3" t="str">
        <f t="shared" si="107"/>
        <v>N&lt;5</v>
      </c>
      <c r="CV106" s="3" t="str">
        <f t="shared" si="108"/>
        <v>N&lt;5</v>
      </c>
      <c r="CW106" s="3" t="str">
        <f t="shared" si="109"/>
        <v>N&lt;5
N&lt;5</v>
      </c>
      <c r="CX106" s="3" t="str">
        <f t="shared" si="110"/>
        <v>N&lt;5</v>
      </c>
      <c r="CY106" s="3" t="str">
        <f t="shared" si="111"/>
        <v>N&lt;5</v>
      </c>
      <c r="CZ106" s="3" t="str">
        <f t="shared" si="112"/>
        <v>N&lt;5</v>
      </c>
      <c r="DA106" s="3" t="str">
        <f t="shared" si="113"/>
        <v>N&lt;5</v>
      </c>
      <c r="DB106" s="3" t="str">
        <f t="shared" si="114"/>
        <v>N&lt;5
N&lt;5</v>
      </c>
      <c r="DC106" s="3" t="str">
        <f t="shared" si="115"/>
        <v>N&lt;5</v>
      </c>
      <c r="DD106" s="3" t="str">
        <f t="shared" si="116"/>
        <v>N&lt;5</v>
      </c>
      <c r="DE106" s="3" t="str">
        <f t="shared" si="117"/>
        <v>N&lt;5</v>
      </c>
      <c r="DF106" s="3" t="str">
        <f t="shared" si="118"/>
        <v>N&lt;5</v>
      </c>
      <c r="DG106" s="3" t="str">
        <f t="shared" si="119"/>
        <v>N&lt;5
N&lt;5</v>
      </c>
      <c r="DH106" s="3" t="str">
        <f t="shared" si="120"/>
        <v>N&lt;5</v>
      </c>
      <c r="DI106" s="3" t="str">
        <f t="shared" si="121"/>
        <v>N&lt;5</v>
      </c>
      <c r="DJ106" s="3" t="str">
        <f t="shared" si="122"/>
        <v>N&lt;5</v>
      </c>
      <c r="DK106" s="3" t="str">
        <f t="shared" si="123"/>
        <v>N&lt;5</v>
      </c>
      <c r="DL106" s="3" t="str">
        <f t="shared" si="124"/>
        <v>N&lt;5
N&lt;5</v>
      </c>
      <c r="DM106" s="3" t="str">
        <f t="shared" si="125"/>
        <v>N&lt;5</v>
      </c>
      <c r="DN106" s="3" t="str">
        <f t="shared" si="126"/>
        <v>N&lt;5</v>
      </c>
      <c r="DO106" s="3" t="str">
        <f t="shared" si="127"/>
        <v>N&lt;5</v>
      </c>
      <c r="DP106" s="3" t="str">
        <f t="shared" si="128"/>
        <v>N&lt;5</v>
      </c>
      <c r="DQ106" s="3" t="str">
        <f t="shared" si="129"/>
        <v>N&lt;5
N&lt;5</v>
      </c>
      <c r="DR106" s="3" t="str">
        <f t="shared" si="130"/>
        <v>N&lt;5</v>
      </c>
      <c r="DS106" s="3" t="str">
        <f t="shared" si="131"/>
        <v>N&lt;5</v>
      </c>
      <c r="DT106" s="3" t="str">
        <f t="shared" si="132"/>
        <v>N&lt;5</v>
      </c>
      <c r="DU106" s="3" t="str">
        <f t="shared" si="133"/>
        <v>N&lt;5</v>
      </c>
      <c r="DV106" s="3" t="str">
        <f t="shared" si="134"/>
        <v>N&lt;5
N&lt;5</v>
      </c>
      <c r="DW106" s="3" t="str">
        <f t="shared" si="135"/>
        <v>N&lt;5</v>
      </c>
      <c r="DX106" s="3" t="str">
        <f t="shared" si="136"/>
        <v>N&lt;5</v>
      </c>
      <c r="DY106" s="3" t="str">
        <f t="shared" si="137"/>
        <v>N&lt;5</v>
      </c>
      <c r="DZ106" s="3" t="str">
        <f t="shared" si="138"/>
        <v>N&lt;5</v>
      </c>
      <c r="EA106" s="3" t="str">
        <f t="shared" si="139"/>
        <v>N&lt;5
N&lt;5</v>
      </c>
      <c r="EB106" s="3" t="str">
        <f t="shared" si="140"/>
        <v>N&lt;5</v>
      </c>
      <c r="EC106" s="3" t="str">
        <f t="shared" si="141"/>
        <v>N&lt;5</v>
      </c>
      <c r="ED106" s="3" t="str">
        <f t="shared" si="142"/>
        <v>N&lt;5</v>
      </c>
      <c r="EE106" s="3" t="str">
        <f t="shared" si="143"/>
        <v>N&lt;5</v>
      </c>
      <c r="EF106" s="3" t="str">
        <f t="shared" si="144"/>
        <v>N&lt;5
N&lt;5</v>
      </c>
      <c r="EG106" s="3" t="str">
        <f t="shared" si="145"/>
        <v>N&lt;5</v>
      </c>
      <c r="EH106" s="3" t="str">
        <f t="shared" si="146"/>
        <v>N&lt;5</v>
      </c>
      <c r="EI106" s="3" t="str">
        <f t="shared" si="147"/>
        <v>N&lt;5</v>
      </c>
      <c r="EJ106" s="3" t="str">
        <f t="shared" si="148"/>
        <v>N&lt;5</v>
      </c>
      <c r="EK106" s="3" t="str">
        <f t="shared" si="149"/>
        <v>N&lt;5
N&lt;5</v>
      </c>
    </row>
    <row r="107" spans="1:141" x14ac:dyDescent="0.35">
      <c r="A107" s="13" t="s">
        <v>219</v>
      </c>
      <c r="B107" s="13" t="s">
        <v>220</v>
      </c>
      <c r="C107" s="4" t="s">
        <v>30</v>
      </c>
      <c r="D107" s="4" t="s">
        <v>30</v>
      </c>
      <c r="E107" s="3" t="s">
        <v>30</v>
      </c>
      <c r="F107" s="4">
        <v>3.68</v>
      </c>
      <c r="G107" s="4">
        <v>1.0449999999999999</v>
      </c>
      <c r="H107" s="3">
        <v>47</v>
      </c>
      <c r="I107" s="4"/>
      <c r="J107" s="4"/>
      <c r="L107" s="4" t="s">
        <v>30</v>
      </c>
      <c r="M107" s="4" t="s">
        <v>30</v>
      </c>
      <c r="N107" s="3" t="s">
        <v>30</v>
      </c>
      <c r="O107" s="4"/>
      <c r="P107" s="4"/>
      <c r="R107" s="4"/>
      <c r="S107" s="4"/>
      <c r="U107" s="4"/>
      <c r="V107" s="4"/>
      <c r="AA107" s="3" t="s">
        <v>30</v>
      </c>
      <c r="AB107" s="3" t="s">
        <v>30</v>
      </c>
      <c r="AC107" s="3" t="s">
        <v>30</v>
      </c>
      <c r="AD107" s="4" t="s">
        <v>30</v>
      </c>
      <c r="AE107" s="4" t="s">
        <v>30</v>
      </c>
      <c r="AF107" s="3" t="s">
        <v>30</v>
      </c>
      <c r="AG107" s="4" t="s">
        <v>30</v>
      </c>
      <c r="AH107" s="4" t="s">
        <v>30</v>
      </c>
      <c r="AI107" s="3" t="s">
        <v>30</v>
      </c>
      <c r="AJ107" s="4">
        <v>3.6</v>
      </c>
      <c r="AK107" s="4">
        <v>1.1399999999999999</v>
      </c>
      <c r="AL107" s="14">
        <v>5</v>
      </c>
      <c r="AM107" s="3" t="s">
        <v>30</v>
      </c>
      <c r="AN107" s="3" t="s">
        <v>30</v>
      </c>
      <c r="AO107" s="3" t="s">
        <v>30</v>
      </c>
      <c r="AP107" s="3">
        <v>3.6</v>
      </c>
      <c r="AQ107" s="3">
        <v>1.1399999999999999</v>
      </c>
      <c r="AR107" s="3">
        <v>5</v>
      </c>
      <c r="AS107" s="3" t="s">
        <v>30</v>
      </c>
      <c r="AT107" s="3" t="s">
        <v>30</v>
      </c>
      <c r="AU107" s="3" t="s">
        <v>30</v>
      </c>
      <c r="AV107" s="3" t="s">
        <v>30</v>
      </c>
      <c r="AW107" s="3" t="s">
        <v>30</v>
      </c>
      <c r="AX107" s="3" t="s">
        <v>30</v>
      </c>
      <c r="AY107" s="3" t="s">
        <v>30</v>
      </c>
      <c r="AZ107" s="3" t="s">
        <v>30</v>
      </c>
      <c r="BA107" s="3" t="s">
        <v>30</v>
      </c>
      <c r="BB107" s="3" t="s">
        <v>30</v>
      </c>
      <c r="BC107" s="3" t="s">
        <v>30</v>
      </c>
      <c r="BD107" s="3" t="s">
        <v>30</v>
      </c>
      <c r="BE107" s="3" t="s">
        <v>30</v>
      </c>
      <c r="BF107" s="3" t="s">
        <v>30</v>
      </c>
      <c r="BG107" s="3" t="s">
        <v>30</v>
      </c>
      <c r="BH107" s="3" t="s">
        <v>30</v>
      </c>
      <c r="BI107" s="3" t="s">
        <v>30</v>
      </c>
      <c r="BJ107" s="3" t="s">
        <v>30</v>
      </c>
      <c r="BK107" s="3" t="s">
        <v>30</v>
      </c>
      <c r="BL107" s="3" t="s">
        <v>30</v>
      </c>
      <c r="BM107" s="3" t="s">
        <v>30</v>
      </c>
      <c r="BO107" s="3" t="str">
        <f t="shared" si="75"/>
        <v>N&lt;5</v>
      </c>
      <c r="BP107" s="3" t="str">
        <f t="shared" si="77"/>
        <v>N&lt;5</v>
      </c>
      <c r="BQ107" s="3" t="str">
        <f t="shared" si="78"/>
        <v>N&lt;5</v>
      </c>
      <c r="BR107" s="3" t="str">
        <f t="shared" si="79"/>
        <v>N&lt;5</v>
      </c>
      <c r="BS107" s="3" t="str">
        <f t="shared" si="80"/>
        <v>N&lt;5
N&lt;5</v>
      </c>
      <c r="BT107" s="3" t="e">
        <f t="shared" si="76"/>
        <v>#DIV/0!</v>
      </c>
      <c r="BU107" s="3" t="e">
        <f t="shared" si="81"/>
        <v>#DIV/0!</v>
      </c>
      <c r="BV107" s="3" t="e">
        <f t="shared" si="82"/>
        <v>#DIV/0!</v>
      </c>
      <c r="BW107" s="3" t="e">
        <f t="shared" si="83"/>
        <v>#DIV/0!</v>
      </c>
      <c r="BX107" s="3" t="str">
        <f t="shared" si="84"/>
        <v/>
      </c>
      <c r="BY107" s="3" t="str">
        <f t="shared" si="85"/>
        <v>N&lt;5</v>
      </c>
      <c r="BZ107" s="3" t="str">
        <f t="shared" si="86"/>
        <v>N&lt;5</v>
      </c>
      <c r="CA107" s="3" t="str">
        <f t="shared" si="87"/>
        <v>N&lt;5</v>
      </c>
      <c r="CB107" s="3" t="str">
        <f t="shared" si="88"/>
        <v>N&lt;5</v>
      </c>
      <c r="CC107" s="3" t="str">
        <f t="shared" si="89"/>
        <v>N&lt;5
N&lt;5</v>
      </c>
      <c r="CD107" s="3" t="str">
        <f t="shared" si="90"/>
        <v>N&lt;5</v>
      </c>
      <c r="CE107" s="3" t="str">
        <f t="shared" si="91"/>
        <v>N&lt;5</v>
      </c>
      <c r="CF107" s="3" t="str">
        <f t="shared" si="92"/>
        <v>N&lt;5</v>
      </c>
      <c r="CG107" s="3" t="str">
        <f t="shared" si="93"/>
        <v>N&lt;5</v>
      </c>
      <c r="CH107" s="3" t="str">
        <f t="shared" si="94"/>
        <v>N&lt;5
N&lt;5</v>
      </c>
      <c r="CI107" s="3" t="str">
        <f t="shared" si="95"/>
        <v>N&lt;5</v>
      </c>
      <c r="CJ107" s="3" t="str">
        <f t="shared" si="96"/>
        <v>N&lt;5</v>
      </c>
      <c r="CK107" s="3" t="str">
        <f t="shared" si="97"/>
        <v>N&lt;5</v>
      </c>
      <c r="CL107" s="3" t="str">
        <f t="shared" si="98"/>
        <v>N&lt;5</v>
      </c>
      <c r="CM107" s="3" t="str">
        <f t="shared" si="99"/>
        <v>N&lt;5
N&lt;5</v>
      </c>
      <c r="CN107" s="3" t="str">
        <f t="shared" si="100"/>
        <v>N&lt;5</v>
      </c>
      <c r="CO107" s="3" t="str">
        <f t="shared" si="101"/>
        <v>N&lt;5</v>
      </c>
      <c r="CP107" s="3" t="str">
        <f t="shared" si="102"/>
        <v>N&lt;5</v>
      </c>
      <c r="CQ107" s="3" t="str">
        <f t="shared" si="103"/>
        <v>N&lt;5</v>
      </c>
      <c r="CR107" s="3" t="str">
        <f t="shared" si="104"/>
        <v>N&lt;5
N&lt;5</v>
      </c>
      <c r="CS107" s="3" t="str">
        <f t="shared" si="105"/>
        <v>N&lt;5</v>
      </c>
      <c r="CT107" s="3" t="str">
        <f t="shared" si="106"/>
        <v>N&lt;5</v>
      </c>
      <c r="CU107" s="3" t="str">
        <f t="shared" si="107"/>
        <v>N&lt;5</v>
      </c>
      <c r="CV107" s="3" t="str">
        <f t="shared" si="108"/>
        <v>N&lt;5</v>
      </c>
      <c r="CW107" s="3" t="str">
        <f t="shared" si="109"/>
        <v>N&lt;5
N&lt;5</v>
      </c>
      <c r="CX107" s="3" t="str">
        <f t="shared" si="110"/>
        <v>N&lt;5</v>
      </c>
      <c r="CY107" s="3" t="str">
        <f t="shared" si="111"/>
        <v>N&lt;5</v>
      </c>
      <c r="CZ107" s="3" t="str">
        <f t="shared" si="112"/>
        <v>N&lt;5</v>
      </c>
      <c r="DA107" s="3" t="str">
        <f t="shared" si="113"/>
        <v>N&lt;5</v>
      </c>
      <c r="DB107" s="3" t="str">
        <f t="shared" si="114"/>
        <v>N&lt;5
N&lt;5</v>
      </c>
      <c r="DC107" s="3" t="str">
        <f t="shared" si="115"/>
        <v>N&lt;5</v>
      </c>
      <c r="DD107" s="3" t="str">
        <f t="shared" si="116"/>
        <v>N&lt;5</v>
      </c>
      <c r="DE107" s="3" t="str">
        <f t="shared" si="117"/>
        <v>N&lt;5</v>
      </c>
      <c r="DF107" s="3" t="str">
        <f t="shared" si="118"/>
        <v>N&lt;5</v>
      </c>
      <c r="DG107" s="3" t="str">
        <f t="shared" si="119"/>
        <v>N&lt;5
N&lt;5</v>
      </c>
      <c r="DH107" s="3" t="str">
        <f t="shared" si="120"/>
        <v>N&lt;5</v>
      </c>
      <c r="DI107" s="3" t="str">
        <f t="shared" si="121"/>
        <v>N&lt;5</v>
      </c>
      <c r="DJ107" s="3" t="str">
        <f t="shared" si="122"/>
        <v>N&lt;5</v>
      </c>
      <c r="DK107" s="3" t="str">
        <f t="shared" si="123"/>
        <v>N&lt;5</v>
      </c>
      <c r="DL107" s="3" t="str">
        <f t="shared" si="124"/>
        <v>N&lt;5
N&lt;5</v>
      </c>
      <c r="DM107" s="3" t="str">
        <f t="shared" si="125"/>
        <v>N&lt;5</v>
      </c>
      <c r="DN107" s="3" t="str">
        <f t="shared" si="126"/>
        <v>N&lt;5</v>
      </c>
      <c r="DO107" s="3" t="str">
        <f t="shared" si="127"/>
        <v>N&lt;5</v>
      </c>
      <c r="DP107" s="3" t="str">
        <f t="shared" si="128"/>
        <v>N&lt;5</v>
      </c>
      <c r="DQ107" s="3" t="str">
        <f t="shared" si="129"/>
        <v>N&lt;5
N&lt;5</v>
      </c>
      <c r="DR107" s="3" t="str">
        <f t="shared" si="130"/>
        <v>N&lt;5</v>
      </c>
      <c r="DS107" s="3" t="str">
        <f t="shared" si="131"/>
        <v>N&lt;5</v>
      </c>
      <c r="DT107" s="3" t="str">
        <f t="shared" si="132"/>
        <v>N&lt;5</v>
      </c>
      <c r="DU107" s="3" t="str">
        <f t="shared" si="133"/>
        <v>N&lt;5</v>
      </c>
      <c r="DV107" s="3" t="str">
        <f t="shared" si="134"/>
        <v>N&lt;5
N&lt;5</v>
      </c>
      <c r="DW107" s="3" t="str">
        <f t="shared" si="135"/>
        <v>N&lt;5</v>
      </c>
      <c r="DX107" s="3" t="str">
        <f t="shared" si="136"/>
        <v>N&lt;5</v>
      </c>
      <c r="DY107" s="3" t="str">
        <f t="shared" si="137"/>
        <v>N&lt;5</v>
      </c>
      <c r="DZ107" s="3" t="str">
        <f t="shared" si="138"/>
        <v>N&lt;5</v>
      </c>
      <c r="EA107" s="3" t="str">
        <f t="shared" si="139"/>
        <v>N&lt;5
N&lt;5</v>
      </c>
      <c r="EB107" s="3" t="str">
        <f t="shared" si="140"/>
        <v>N&lt;5</v>
      </c>
      <c r="EC107" s="3" t="str">
        <f t="shared" si="141"/>
        <v>N&lt;5</v>
      </c>
      <c r="ED107" s="3" t="str">
        <f t="shared" si="142"/>
        <v>N&lt;5</v>
      </c>
      <c r="EE107" s="3" t="str">
        <f t="shared" si="143"/>
        <v>N&lt;5</v>
      </c>
      <c r="EF107" s="3" t="str">
        <f t="shared" si="144"/>
        <v>N&lt;5
N&lt;5</v>
      </c>
      <c r="EG107" s="3" t="str">
        <f t="shared" si="145"/>
        <v>N&lt;5</v>
      </c>
      <c r="EH107" s="3" t="str">
        <f t="shared" si="146"/>
        <v>N&lt;5</v>
      </c>
      <c r="EI107" s="3" t="str">
        <f t="shared" si="147"/>
        <v>N&lt;5</v>
      </c>
      <c r="EJ107" s="3" t="str">
        <f t="shared" si="148"/>
        <v>N&lt;5</v>
      </c>
      <c r="EK107" s="3" t="str">
        <f t="shared" si="149"/>
        <v>N&lt;5
N&lt;5</v>
      </c>
    </row>
    <row r="108" spans="1:141" x14ac:dyDescent="0.35">
      <c r="A108" s="13" t="s">
        <v>221</v>
      </c>
      <c r="B108" s="13" t="s">
        <v>222</v>
      </c>
      <c r="C108" s="4" t="s">
        <v>30</v>
      </c>
      <c r="D108" s="4" t="s">
        <v>30</v>
      </c>
      <c r="E108" s="3" t="s">
        <v>30</v>
      </c>
      <c r="F108" s="4">
        <v>2.91</v>
      </c>
      <c r="G108" s="4">
        <v>1.294</v>
      </c>
      <c r="H108" s="3">
        <v>45</v>
      </c>
      <c r="I108" s="4"/>
      <c r="J108" s="4"/>
      <c r="L108" s="4" t="s">
        <v>30</v>
      </c>
      <c r="M108" s="4" t="s">
        <v>30</v>
      </c>
      <c r="N108" s="3" t="s">
        <v>30</v>
      </c>
      <c r="O108" s="4"/>
      <c r="P108" s="4"/>
      <c r="R108" s="4"/>
      <c r="S108" s="4"/>
      <c r="U108" s="4"/>
      <c r="V108" s="4"/>
      <c r="AA108" s="3" t="s">
        <v>30</v>
      </c>
      <c r="AB108" s="3" t="s">
        <v>30</v>
      </c>
      <c r="AC108" s="3" t="s">
        <v>30</v>
      </c>
      <c r="AD108" s="4" t="s">
        <v>30</v>
      </c>
      <c r="AE108" s="4" t="s">
        <v>30</v>
      </c>
      <c r="AF108" s="3" t="s">
        <v>30</v>
      </c>
      <c r="AG108" s="4" t="s">
        <v>30</v>
      </c>
      <c r="AH108" s="4" t="s">
        <v>30</v>
      </c>
      <c r="AI108" s="3" t="s">
        <v>30</v>
      </c>
      <c r="AJ108" s="3" t="s">
        <v>30</v>
      </c>
      <c r="AK108" s="3" t="s">
        <v>30</v>
      </c>
      <c r="AL108" s="3" t="s">
        <v>30</v>
      </c>
      <c r="AM108" s="3" t="s">
        <v>30</v>
      </c>
      <c r="AN108" s="3" t="s">
        <v>30</v>
      </c>
      <c r="AO108" s="3" t="s">
        <v>30</v>
      </c>
      <c r="AP108" s="3" t="s">
        <v>30</v>
      </c>
      <c r="AQ108" s="3" t="s">
        <v>30</v>
      </c>
      <c r="AR108" s="3" t="s">
        <v>30</v>
      </c>
      <c r="AS108" s="3" t="s">
        <v>30</v>
      </c>
      <c r="AT108" s="3" t="s">
        <v>30</v>
      </c>
      <c r="AU108" s="3" t="s">
        <v>30</v>
      </c>
      <c r="AV108" s="3" t="s">
        <v>30</v>
      </c>
      <c r="AW108" s="3" t="s">
        <v>30</v>
      </c>
      <c r="AX108" s="3" t="s">
        <v>30</v>
      </c>
      <c r="AY108" s="3" t="s">
        <v>30</v>
      </c>
      <c r="AZ108" s="3" t="s">
        <v>30</v>
      </c>
      <c r="BA108" s="3" t="s">
        <v>30</v>
      </c>
      <c r="BB108" s="3" t="s">
        <v>30</v>
      </c>
      <c r="BC108" s="3" t="s">
        <v>30</v>
      </c>
      <c r="BD108" s="3" t="s">
        <v>30</v>
      </c>
      <c r="BE108" s="3" t="s">
        <v>30</v>
      </c>
      <c r="BF108" s="3" t="s">
        <v>30</v>
      </c>
      <c r="BG108" s="3" t="s">
        <v>30</v>
      </c>
      <c r="BH108" s="3" t="s">
        <v>30</v>
      </c>
      <c r="BI108" s="3" t="s">
        <v>30</v>
      </c>
      <c r="BJ108" s="3" t="s">
        <v>30</v>
      </c>
      <c r="BK108" s="3" t="s">
        <v>30</v>
      </c>
      <c r="BL108" s="3" t="s">
        <v>30</v>
      </c>
      <c r="BM108" s="3" t="s">
        <v>30</v>
      </c>
      <c r="BO108" s="3" t="str">
        <f t="shared" si="75"/>
        <v>N&lt;5</v>
      </c>
      <c r="BP108" s="3" t="str">
        <f t="shared" si="77"/>
        <v>N&lt;5</v>
      </c>
      <c r="BQ108" s="3" t="str">
        <f t="shared" si="78"/>
        <v>N&lt;5</v>
      </c>
      <c r="BR108" s="3" t="str">
        <f t="shared" si="79"/>
        <v>N&lt;5</v>
      </c>
      <c r="BS108" s="3" t="str">
        <f t="shared" si="80"/>
        <v>N&lt;5
N&lt;5</v>
      </c>
      <c r="BT108" s="3" t="e">
        <f t="shared" si="76"/>
        <v>#DIV/0!</v>
      </c>
      <c r="BU108" s="3" t="e">
        <f t="shared" si="81"/>
        <v>#DIV/0!</v>
      </c>
      <c r="BV108" s="3" t="e">
        <f t="shared" si="82"/>
        <v>#DIV/0!</v>
      </c>
      <c r="BW108" s="3" t="e">
        <f t="shared" si="83"/>
        <v>#DIV/0!</v>
      </c>
      <c r="BX108" s="3" t="str">
        <f t="shared" si="84"/>
        <v/>
      </c>
      <c r="BY108" s="3" t="str">
        <f t="shared" si="85"/>
        <v>N&lt;5</v>
      </c>
      <c r="BZ108" s="3" t="str">
        <f t="shared" si="86"/>
        <v>N&lt;5</v>
      </c>
      <c r="CA108" s="3" t="str">
        <f t="shared" si="87"/>
        <v>N&lt;5</v>
      </c>
      <c r="CB108" s="3" t="str">
        <f t="shared" si="88"/>
        <v>N&lt;5</v>
      </c>
      <c r="CC108" s="3" t="str">
        <f t="shared" si="89"/>
        <v>N&lt;5
N&lt;5</v>
      </c>
      <c r="CD108" s="3" t="str">
        <f t="shared" si="90"/>
        <v>N&lt;5</v>
      </c>
      <c r="CE108" s="3" t="str">
        <f t="shared" si="91"/>
        <v>N&lt;5</v>
      </c>
      <c r="CF108" s="3" t="str">
        <f t="shared" si="92"/>
        <v>N&lt;5</v>
      </c>
      <c r="CG108" s="3" t="str">
        <f t="shared" si="93"/>
        <v>N&lt;5</v>
      </c>
      <c r="CH108" s="3" t="str">
        <f t="shared" si="94"/>
        <v>N&lt;5
N&lt;5</v>
      </c>
      <c r="CI108" s="3" t="str">
        <f t="shared" si="95"/>
        <v>N&lt;5</v>
      </c>
      <c r="CJ108" s="3" t="str">
        <f t="shared" si="96"/>
        <v>N&lt;5</v>
      </c>
      <c r="CK108" s="3" t="str">
        <f t="shared" si="97"/>
        <v>N&lt;5</v>
      </c>
      <c r="CL108" s="3" t="str">
        <f t="shared" si="98"/>
        <v>N&lt;5</v>
      </c>
      <c r="CM108" s="3" t="str">
        <f t="shared" si="99"/>
        <v>N&lt;5
N&lt;5</v>
      </c>
      <c r="CN108" s="3" t="str">
        <f t="shared" si="100"/>
        <v>N&lt;5</v>
      </c>
      <c r="CO108" s="3" t="str">
        <f t="shared" si="101"/>
        <v>N&lt;5</v>
      </c>
      <c r="CP108" s="3" t="str">
        <f t="shared" si="102"/>
        <v>N&lt;5</v>
      </c>
      <c r="CQ108" s="3" t="str">
        <f t="shared" si="103"/>
        <v>N&lt;5</v>
      </c>
      <c r="CR108" s="3" t="str">
        <f t="shared" si="104"/>
        <v>N&lt;5
N&lt;5</v>
      </c>
      <c r="CS108" s="3" t="str">
        <f t="shared" si="105"/>
        <v>N&lt;5</v>
      </c>
      <c r="CT108" s="3" t="str">
        <f t="shared" si="106"/>
        <v>N&lt;5</v>
      </c>
      <c r="CU108" s="3" t="str">
        <f t="shared" si="107"/>
        <v>N&lt;5</v>
      </c>
      <c r="CV108" s="3" t="str">
        <f t="shared" si="108"/>
        <v>N&lt;5</v>
      </c>
      <c r="CW108" s="3" t="str">
        <f t="shared" si="109"/>
        <v>N&lt;5
N&lt;5</v>
      </c>
      <c r="CX108" s="3" t="str">
        <f t="shared" si="110"/>
        <v>N&lt;5</v>
      </c>
      <c r="CY108" s="3" t="str">
        <f t="shared" si="111"/>
        <v>N&lt;5</v>
      </c>
      <c r="CZ108" s="3" t="str">
        <f t="shared" si="112"/>
        <v>N&lt;5</v>
      </c>
      <c r="DA108" s="3" t="str">
        <f t="shared" si="113"/>
        <v>N&lt;5</v>
      </c>
      <c r="DB108" s="3" t="str">
        <f t="shared" si="114"/>
        <v>N&lt;5
N&lt;5</v>
      </c>
      <c r="DC108" s="3" t="str">
        <f t="shared" si="115"/>
        <v>N&lt;5</v>
      </c>
      <c r="DD108" s="3" t="str">
        <f t="shared" si="116"/>
        <v>N&lt;5</v>
      </c>
      <c r="DE108" s="3" t="str">
        <f t="shared" si="117"/>
        <v>N&lt;5</v>
      </c>
      <c r="DF108" s="3" t="str">
        <f t="shared" si="118"/>
        <v>N&lt;5</v>
      </c>
      <c r="DG108" s="3" t="str">
        <f t="shared" si="119"/>
        <v>N&lt;5
N&lt;5</v>
      </c>
      <c r="DH108" s="3" t="str">
        <f t="shared" si="120"/>
        <v>N&lt;5</v>
      </c>
      <c r="DI108" s="3" t="str">
        <f t="shared" si="121"/>
        <v>N&lt;5</v>
      </c>
      <c r="DJ108" s="3" t="str">
        <f t="shared" si="122"/>
        <v>N&lt;5</v>
      </c>
      <c r="DK108" s="3" t="str">
        <f t="shared" si="123"/>
        <v>N&lt;5</v>
      </c>
      <c r="DL108" s="3" t="str">
        <f t="shared" si="124"/>
        <v>N&lt;5
N&lt;5</v>
      </c>
      <c r="DM108" s="3" t="str">
        <f t="shared" si="125"/>
        <v>N&lt;5</v>
      </c>
      <c r="DN108" s="3" t="str">
        <f t="shared" si="126"/>
        <v>N&lt;5</v>
      </c>
      <c r="DO108" s="3" t="str">
        <f t="shared" si="127"/>
        <v>N&lt;5</v>
      </c>
      <c r="DP108" s="3" t="str">
        <f t="shared" si="128"/>
        <v>N&lt;5</v>
      </c>
      <c r="DQ108" s="3" t="str">
        <f t="shared" si="129"/>
        <v>N&lt;5
N&lt;5</v>
      </c>
      <c r="DR108" s="3" t="str">
        <f t="shared" si="130"/>
        <v>N&lt;5</v>
      </c>
      <c r="DS108" s="3" t="str">
        <f t="shared" si="131"/>
        <v>N&lt;5</v>
      </c>
      <c r="DT108" s="3" t="str">
        <f t="shared" si="132"/>
        <v>N&lt;5</v>
      </c>
      <c r="DU108" s="3" t="str">
        <f t="shared" si="133"/>
        <v>N&lt;5</v>
      </c>
      <c r="DV108" s="3" t="str">
        <f t="shared" si="134"/>
        <v>N&lt;5
N&lt;5</v>
      </c>
      <c r="DW108" s="3" t="str">
        <f t="shared" si="135"/>
        <v>N&lt;5</v>
      </c>
      <c r="DX108" s="3" t="str">
        <f t="shared" si="136"/>
        <v>N&lt;5</v>
      </c>
      <c r="DY108" s="3" t="str">
        <f t="shared" si="137"/>
        <v>N&lt;5</v>
      </c>
      <c r="DZ108" s="3" t="str">
        <f t="shared" si="138"/>
        <v>N&lt;5</v>
      </c>
      <c r="EA108" s="3" t="str">
        <f t="shared" si="139"/>
        <v>N&lt;5
N&lt;5</v>
      </c>
      <c r="EB108" s="3" t="str">
        <f t="shared" si="140"/>
        <v>N&lt;5</v>
      </c>
      <c r="EC108" s="3" t="str">
        <f t="shared" si="141"/>
        <v>N&lt;5</v>
      </c>
      <c r="ED108" s="3" t="str">
        <f t="shared" si="142"/>
        <v>N&lt;5</v>
      </c>
      <c r="EE108" s="3" t="str">
        <f t="shared" si="143"/>
        <v>N&lt;5</v>
      </c>
      <c r="EF108" s="3" t="str">
        <f t="shared" si="144"/>
        <v>N&lt;5
N&lt;5</v>
      </c>
      <c r="EG108" s="3" t="str">
        <f t="shared" si="145"/>
        <v>N&lt;5</v>
      </c>
      <c r="EH108" s="3" t="str">
        <f t="shared" si="146"/>
        <v>N&lt;5</v>
      </c>
      <c r="EI108" s="3" t="str">
        <f t="shared" si="147"/>
        <v>N&lt;5</v>
      </c>
      <c r="EJ108" s="3" t="str">
        <f t="shared" si="148"/>
        <v>N&lt;5</v>
      </c>
      <c r="EK108" s="3" t="str">
        <f t="shared" si="149"/>
        <v>N&lt;5
N&lt;5</v>
      </c>
    </row>
    <row r="109" spans="1:141" x14ac:dyDescent="0.35">
      <c r="A109" s="13" t="s">
        <v>223</v>
      </c>
      <c r="B109" s="13" t="s">
        <v>224</v>
      </c>
      <c r="C109" s="4" t="s">
        <v>30</v>
      </c>
      <c r="D109" s="4" t="s">
        <v>30</v>
      </c>
      <c r="E109" s="3" t="s">
        <v>30</v>
      </c>
      <c r="F109" s="4">
        <v>2.98</v>
      </c>
      <c r="G109" s="4">
        <v>1.2070000000000001</v>
      </c>
      <c r="H109" s="3">
        <v>47</v>
      </c>
      <c r="I109" s="4"/>
      <c r="J109" s="4"/>
      <c r="L109" s="4" t="s">
        <v>30</v>
      </c>
      <c r="M109" s="4" t="s">
        <v>30</v>
      </c>
      <c r="N109" s="3" t="s">
        <v>30</v>
      </c>
      <c r="O109" s="4"/>
      <c r="P109" s="4"/>
      <c r="R109" s="4"/>
      <c r="S109" s="4"/>
      <c r="U109" s="4"/>
      <c r="V109" s="4"/>
      <c r="AA109" s="3" t="s">
        <v>30</v>
      </c>
      <c r="AB109" s="3" t="s">
        <v>30</v>
      </c>
      <c r="AC109" s="3" t="s">
        <v>30</v>
      </c>
      <c r="AD109" s="4" t="s">
        <v>30</v>
      </c>
      <c r="AE109" s="4" t="s">
        <v>30</v>
      </c>
      <c r="AF109" s="3" t="s">
        <v>30</v>
      </c>
      <c r="AG109" s="4" t="s">
        <v>30</v>
      </c>
      <c r="AH109" s="4" t="s">
        <v>30</v>
      </c>
      <c r="AI109" s="3" t="s">
        <v>30</v>
      </c>
      <c r="AJ109" s="4">
        <v>2.4</v>
      </c>
      <c r="AK109" s="4">
        <v>1.52</v>
      </c>
      <c r="AL109" s="14">
        <v>5</v>
      </c>
      <c r="AM109" s="3" t="s">
        <v>30</v>
      </c>
      <c r="AN109" s="3" t="s">
        <v>30</v>
      </c>
      <c r="AO109" s="3" t="s">
        <v>30</v>
      </c>
      <c r="AP109" s="3">
        <v>2.4</v>
      </c>
      <c r="AQ109" s="3">
        <v>1.52</v>
      </c>
      <c r="AR109" s="3">
        <v>5</v>
      </c>
      <c r="AS109" s="3" t="s">
        <v>30</v>
      </c>
      <c r="AT109" s="3" t="s">
        <v>30</v>
      </c>
      <c r="AU109" s="3" t="s">
        <v>30</v>
      </c>
      <c r="AV109" s="3" t="s">
        <v>30</v>
      </c>
      <c r="AW109" s="3" t="s">
        <v>30</v>
      </c>
      <c r="AX109" s="3" t="s">
        <v>30</v>
      </c>
      <c r="AY109" s="3" t="s">
        <v>30</v>
      </c>
      <c r="AZ109" s="3" t="s">
        <v>30</v>
      </c>
      <c r="BA109" s="3" t="s">
        <v>30</v>
      </c>
      <c r="BB109" s="3" t="s">
        <v>30</v>
      </c>
      <c r="BC109" s="3" t="s">
        <v>30</v>
      </c>
      <c r="BD109" s="3" t="s">
        <v>30</v>
      </c>
      <c r="BE109" s="3" t="s">
        <v>30</v>
      </c>
      <c r="BF109" s="3" t="s">
        <v>30</v>
      </c>
      <c r="BG109" s="3" t="s">
        <v>30</v>
      </c>
      <c r="BH109" s="3" t="s">
        <v>30</v>
      </c>
      <c r="BI109" s="3" t="s">
        <v>30</v>
      </c>
      <c r="BJ109" s="3" t="s">
        <v>30</v>
      </c>
      <c r="BK109" s="3" t="s">
        <v>30</v>
      </c>
      <c r="BL109" s="3" t="s">
        <v>30</v>
      </c>
      <c r="BM109" s="3" t="s">
        <v>30</v>
      </c>
      <c r="BO109" s="3" t="str">
        <f t="shared" si="75"/>
        <v>N&lt;5</v>
      </c>
      <c r="BP109" s="3" t="str">
        <f t="shared" si="77"/>
        <v>N&lt;5</v>
      </c>
      <c r="BQ109" s="3" t="str">
        <f t="shared" si="78"/>
        <v>N&lt;5</v>
      </c>
      <c r="BR109" s="3" t="str">
        <f t="shared" si="79"/>
        <v>N&lt;5</v>
      </c>
      <c r="BS109" s="3" t="str">
        <f t="shared" si="80"/>
        <v>N&lt;5
N&lt;5</v>
      </c>
      <c r="BT109" s="3" t="e">
        <f t="shared" si="76"/>
        <v>#DIV/0!</v>
      </c>
      <c r="BU109" s="3" t="e">
        <f t="shared" si="81"/>
        <v>#DIV/0!</v>
      </c>
      <c r="BV109" s="3" t="e">
        <f t="shared" si="82"/>
        <v>#DIV/0!</v>
      </c>
      <c r="BW109" s="3" t="e">
        <f t="shared" si="83"/>
        <v>#DIV/0!</v>
      </c>
      <c r="BX109" s="3" t="str">
        <f t="shared" si="84"/>
        <v/>
      </c>
      <c r="BY109" s="3" t="str">
        <f t="shared" si="85"/>
        <v>N&lt;5</v>
      </c>
      <c r="BZ109" s="3" t="str">
        <f t="shared" si="86"/>
        <v>N&lt;5</v>
      </c>
      <c r="CA109" s="3" t="str">
        <f t="shared" si="87"/>
        <v>N&lt;5</v>
      </c>
      <c r="CB109" s="3" t="str">
        <f t="shared" si="88"/>
        <v>N&lt;5</v>
      </c>
      <c r="CC109" s="3" t="str">
        <f t="shared" si="89"/>
        <v>N&lt;5
N&lt;5</v>
      </c>
      <c r="CD109" s="3" t="str">
        <f t="shared" si="90"/>
        <v>N&lt;5</v>
      </c>
      <c r="CE109" s="3" t="str">
        <f t="shared" si="91"/>
        <v>N&lt;5</v>
      </c>
      <c r="CF109" s="3" t="str">
        <f t="shared" si="92"/>
        <v>N&lt;5</v>
      </c>
      <c r="CG109" s="3" t="str">
        <f t="shared" si="93"/>
        <v>N&lt;5</v>
      </c>
      <c r="CH109" s="3" t="str">
        <f t="shared" si="94"/>
        <v>N&lt;5
N&lt;5</v>
      </c>
      <c r="CI109" s="3" t="str">
        <f t="shared" si="95"/>
        <v>N&lt;5</v>
      </c>
      <c r="CJ109" s="3" t="str">
        <f t="shared" si="96"/>
        <v>N&lt;5</v>
      </c>
      <c r="CK109" s="3" t="str">
        <f t="shared" si="97"/>
        <v>N&lt;5</v>
      </c>
      <c r="CL109" s="3" t="str">
        <f t="shared" si="98"/>
        <v>N&lt;5</v>
      </c>
      <c r="CM109" s="3" t="str">
        <f t="shared" si="99"/>
        <v>N&lt;5
N&lt;5</v>
      </c>
      <c r="CN109" s="3" t="str">
        <f t="shared" si="100"/>
        <v>N&lt;5</v>
      </c>
      <c r="CO109" s="3" t="str">
        <f t="shared" si="101"/>
        <v>N&lt;5</v>
      </c>
      <c r="CP109" s="3" t="str">
        <f t="shared" si="102"/>
        <v>N&lt;5</v>
      </c>
      <c r="CQ109" s="3" t="str">
        <f t="shared" si="103"/>
        <v>N&lt;5</v>
      </c>
      <c r="CR109" s="3" t="str">
        <f t="shared" si="104"/>
        <v>N&lt;5
N&lt;5</v>
      </c>
      <c r="CS109" s="3" t="str">
        <f t="shared" si="105"/>
        <v>N&lt;5</v>
      </c>
      <c r="CT109" s="3" t="str">
        <f t="shared" si="106"/>
        <v>N&lt;5</v>
      </c>
      <c r="CU109" s="3" t="str">
        <f t="shared" si="107"/>
        <v>N&lt;5</v>
      </c>
      <c r="CV109" s="3" t="str">
        <f t="shared" si="108"/>
        <v>N&lt;5</v>
      </c>
      <c r="CW109" s="3" t="str">
        <f t="shared" si="109"/>
        <v>N&lt;5
N&lt;5</v>
      </c>
      <c r="CX109" s="3" t="str">
        <f t="shared" si="110"/>
        <v>N&lt;5</v>
      </c>
      <c r="CY109" s="3" t="str">
        <f t="shared" si="111"/>
        <v>N&lt;5</v>
      </c>
      <c r="CZ109" s="3" t="str">
        <f t="shared" si="112"/>
        <v>N&lt;5</v>
      </c>
      <c r="DA109" s="3" t="str">
        <f t="shared" si="113"/>
        <v>N&lt;5</v>
      </c>
      <c r="DB109" s="3" t="str">
        <f t="shared" si="114"/>
        <v>N&lt;5
N&lt;5</v>
      </c>
      <c r="DC109" s="3" t="str">
        <f t="shared" si="115"/>
        <v>N&lt;5</v>
      </c>
      <c r="DD109" s="3" t="str">
        <f t="shared" si="116"/>
        <v>N&lt;5</v>
      </c>
      <c r="DE109" s="3" t="str">
        <f t="shared" si="117"/>
        <v>N&lt;5</v>
      </c>
      <c r="DF109" s="3" t="str">
        <f t="shared" si="118"/>
        <v>N&lt;5</v>
      </c>
      <c r="DG109" s="3" t="str">
        <f t="shared" si="119"/>
        <v>N&lt;5
N&lt;5</v>
      </c>
      <c r="DH109" s="3" t="str">
        <f t="shared" si="120"/>
        <v>N&lt;5</v>
      </c>
      <c r="DI109" s="3" t="str">
        <f t="shared" si="121"/>
        <v>N&lt;5</v>
      </c>
      <c r="DJ109" s="3" t="str">
        <f t="shared" si="122"/>
        <v>N&lt;5</v>
      </c>
      <c r="DK109" s="3" t="str">
        <f t="shared" si="123"/>
        <v>N&lt;5</v>
      </c>
      <c r="DL109" s="3" t="str">
        <f t="shared" si="124"/>
        <v>N&lt;5
N&lt;5</v>
      </c>
      <c r="DM109" s="3" t="str">
        <f t="shared" si="125"/>
        <v>N&lt;5</v>
      </c>
      <c r="DN109" s="3" t="str">
        <f t="shared" si="126"/>
        <v>N&lt;5</v>
      </c>
      <c r="DO109" s="3" t="str">
        <f t="shared" si="127"/>
        <v>N&lt;5</v>
      </c>
      <c r="DP109" s="3" t="str">
        <f t="shared" si="128"/>
        <v>N&lt;5</v>
      </c>
      <c r="DQ109" s="3" t="str">
        <f t="shared" si="129"/>
        <v>N&lt;5
N&lt;5</v>
      </c>
      <c r="DR109" s="3" t="str">
        <f t="shared" si="130"/>
        <v>N&lt;5</v>
      </c>
      <c r="DS109" s="3" t="str">
        <f t="shared" si="131"/>
        <v>N&lt;5</v>
      </c>
      <c r="DT109" s="3" t="str">
        <f t="shared" si="132"/>
        <v>N&lt;5</v>
      </c>
      <c r="DU109" s="3" t="str">
        <f t="shared" si="133"/>
        <v>N&lt;5</v>
      </c>
      <c r="DV109" s="3" t="str">
        <f t="shared" si="134"/>
        <v>N&lt;5
N&lt;5</v>
      </c>
      <c r="DW109" s="3" t="str">
        <f t="shared" si="135"/>
        <v>N&lt;5</v>
      </c>
      <c r="DX109" s="3" t="str">
        <f t="shared" si="136"/>
        <v>N&lt;5</v>
      </c>
      <c r="DY109" s="3" t="str">
        <f t="shared" si="137"/>
        <v>N&lt;5</v>
      </c>
      <c r="DZ109" s="3" t="str">
        <f t="shared" si="138"/>
        <v>N&lt;5</v>
      </c>
      <c r="EA109" s="3" t="str">
        <f t="shared" si="139"/>
        <v>N&lt;5
N&lt;5</v>
      </c>
      <c r="EB109" s="3" t="str">
        <f t="shared" si="140"/>
        <v>N&lt;5</v>
      </c>
      <c r="EC109" s="3" t="str">
        <f t="shared" si="141"/>
        <v>N&lt;5</v>
      </c>
      <c r="ED109" s="3" t="str">
        <f t="shared" si="142"/>
        <v>N&lt;5</v>
      </c>
      <c r="EE109" s="3" t="str">
        <f t="shared" si="143"/>
        <v>N&lt;5</v>
      </c>
      <c r="EF109" s="3" t="str">
        <f t="shared" si="144"/>
        <v>N&lt;5
N&lt;5</v>
      </c>
      <c r="EG109" s="3" t="str">
        <f t="shared" si="145"/>
        <v>N&lt;5</v>
      </c>
      <c r="EH109" s="3" t="str">
        <f t="shared" si="146"/>
        <v>N&lt;5</v>
      </c>
      <c r="EI109" s="3" t="str">
        <f t="shared" si="147"/>
        <v>N&lt;5</v>
      </c>
      <c r="EJ109" s="3" t="str">
        <f t="shared" si="148"/>
        <v>N&lt;5</v>
      </c>
      <c r="EK109" s="3" t="str">
        <f t="shared" si="149"/>
        <v>N&lt;5
N&lt;5</v>
      </c>
    </row>
    <row r="110" spans="1:141" x14ac:dyDescent="0.35">
      <c r="A110" s="13" t="s">
        <v>225</v>
      </c>
      <c r="B110" s="13" t="s">
        <v>226</v>
      </c>
      <c r="C110" s="4" t="s">
        <v>30</v>
      </c>
      <c r="D110" s="4" t="s">
        <v>30</v>
      </c>
      <c r="E110" s="3" t="s">
        <v>30</v>
      </c>
      <c r="F110" s="4">
        <v>2.65</v>
      </c>
      <c r="G110" s="4">
        <v>1.337</v>
      </c>
      <c r="H110" s="3">
        <v>46</v>
      </c>
      <c r="I110" s="4"/>
      <c r="J110" s="4"/>
      <c r="L110" s="4" t="s">
        <v>30</v>
      </c>
      <c r="M110" s="4" t="s">
        <v>30</v>
      </c>
      <c r="N110" s="3" t="s">
        <v>30</v>
      </c>
      <c r="O110" s="4"/>
      <c r="P110" s="4"/>
      <c r="R110" s="4"/>
      <c r="S110" s="4"/>
      <c r="U110" s="4"/>
      <c r="V110" s="4"/>
      <c r="AA110" s="3" t="s">
        <v>30</v>
      </c>
      <c r="AB110" s="3" t="s">
        <v>30</v>
      </c>
      <c r="AC110" s="3" t="s">
        <v>30</v>
      </c>
      <c r="AD110" s="4" t="s">
        <v>30</v>
      </c>
      <c r="AE110" s="4" t="s">
        <v>30</v>
      </c>
      <c r="AF110" s="3" t="s">
        <v>30</v>
      </c>
      <c r="AG110" s="4" t="s">
        <v>30</v>
      </c>
      <c r="AH110" s="4" t="s">
        <v>30</v>
      </c>
      <c r="AI110" s="3" t="s">
        <v>30</v>
      </c>
      <c r="AJ110" s="3">
        <v>3</v>
      </c>
      <c r="AK110" s="3">
        <v>1.22</v>
      </c>
      <c r="AL110" s="3">
        <v>5</v>
      </c>
      <c r="AM110" s="3" t="s">
        <v>30</v>
      </c>
      <c r="AN110" s="3" t="s">
        <v>30</v>
      </c>
      <c r="AO110" s="3" t="s">
        <v>30</v>
      </c>
      <c r="AP110" s="3">
        <v>3</v>
      </c>
      <c r="AQ110" s="3">
        <v>1.22</v>
      </c>
      <c r="AR110" s="3">
        <v>5</v>
      </c>
      <c r="AS110" s="3" t="s">
        <v>30</v>
      </c>
      <c r="AT110" s="3" t="s">
        <v>30</v>
      </c>
      <c r="AU110" s="3" t="s">
        <v>30</v>
      </c>
      <c r="AV110" s="3" t="s">
        <v>30</v>
      </c>
      <c r="AW110" s="3" t="s">
        <v>30</v>
      </c>
      <c r="AX110" s="3" t="s">
        <v>30</v>
      </c>
      <c r="AY110" s="3" t="s">
        <v>30</v>
      </c>
      <c r="AZ110" s="3" t="s">
        <v>30</v>
      </c>
      <c r="BA110" s="3" t="s">
        <v>30</v>
      </c>
      <c r="BB110" s="3" t="s">
        <v>30</v>
      </c>
      <c r="BC110" s="3" t="s">
        <v>30</v>
      </c>
      <c r="BD110" s="3" t="s">
        <v>30</v>
      </c>
      <c r="BE110" s="3" t="s">
        <v>30</v>
      </c>
      <c r="BF110" s="3" t="s">
        <v>30</v>
      </c>
      <c r="BG110" s="3" t="s">
        <v>30</v>
      </c>
      <c r="BH110" s="3" t="s">
        <v>30</v>
      </c>
      <c r="BI110" s="3" t="s">
        <v>30</v>
      </c>
      <c r="BJ110" s="3" t="s">
        <v>30</v>
      </c>
      <c r="BK110" s="3" t="s">
        <v>30</v>
      </c>
      <c r="BL110" s="3" t="s">
        <v>30</v>
      </c>
      <c r="BM110" s="3" t="s">
        <v>30</v>
      </c>
      <c r="BO110" s="3" t="str">
        <f t="shared" si="75"/>
        <v>N&lt;5</v>
      </c>
      <c r="BP110" s="3" t="str">
        <f t="shared" si="77"/>
        <v>N&lt;5</v>
      </c>
      <c r="BQ110" s="3" t="str">
        <f t="shared" si="78"/>
        <v>N&lt;5</v>
      </c>
      <c r="BR110" s="3" t="str">
        <f t="shared" si="79"/>
        <v>N&lt;5</v>
      </c>
      <c r="BS110" s="3" t="str">
        <f t="shared" si="80"/>
        <v>N&lt;5
N&lt;5</v>
      </c>
      <c r="BT110" s="3" t="e">
        <f t="shared" si="76"/>
        <v>#DIV/0!</v>
      </c>
      <c r="BU110" s="3" t="e">
        <f t="shared" si="81"/>
        <v>#DIV/0!</v>
      </c>
      <c r="BV110" s="3" t="e">
        <f t="shared" si="82"/>
        <v>#DIV/0!</v>
      </c>
      <c r="BW110" s="3" t="e">
        <f t="shared" si="83"/>
        <v>#DIV/0!</v>
      </c>
      <c r="BX110" s="3" t="str">
        <f t="shared" si="84"/>
        <v/>
      </c>
      <c r="BY110" s="3" t="str">
        <f t="shared" si="85"/>
        <v>N&lt;5</v>
      </c>
      <c r="BZ110" s="3" t="str">
        <f t="shared" si="86"/>
        <v>N&lt;5</v>
      </c>
      <c r="CA110" s="3" t="str">
        <f t="shared" si="87"/>
        <v>N&lt;5</v>
      </c>
      <c r="CB110" s="3" t="str">
        <f t="shared" si="88"/>
        <v>N&lt;5</v>
      </c>
      <c r="CC110" s="3" t="str">
        <f t="shared" si="89"/>
        <v>N&lt;5
N&lt;5</v>
      </c>
      <c r="CD110" s="3" t="str">
        <f t="shared" si="90"/>
        <v>N&lt;5</v>
      </c>
      <c r="CE110" s="3" t="str">
        <f t="shared" si="91"/>
        <v>N&lt;5</v>
      </c>
      <c r="CF110" s="3" t="str">
        <f t="shared" si="92"/>
        <v>N&lt;5</v>
      </c>
      <c r="CG110" s="3" t="str">
        <f t="shared" si="93"/>
        <v>N&lt;5</v>
      </c>
      <c r="CH110" s="3" t="str">
        <f t="shared" si="94"/>
        <v>N&lt;5
N&lt;5</v>
      </c>
      <c r="CI110" s="3" t="str">
        <f t="shared" si="95"/>
        <v>N&lt;5</v>
      </c>
      <c r="CJ110" s="3" t="str">
        <f t="shared" si="96"/>
        <v>N&lt;5</v>
      </c>
      <c r="CK110" s="3" t="str">
        <f t="shared" si="97"/>
        <v>N&lt;5</v>
      </c>
      <c r="CL110" s="3" t="str">
        <f t="shared" si="98"/>
        <v>N&lt;5</v>
      </c>
      <c r="CM110" s="3" t="str">
        <f t="shared" si="99"/>
        <v>N&lt;5
N&lt;5</v>
      </c>
      <c r="CN110" s="3" t="str">
        <f t="shared" si="100"/>
        <v>N&lt;5</v>
      </c>
      <c r="CO110" s="3" t="str">
        <f t="shared" si="101"/>
        <v>N&lt;5</v>
      </c>
      <c r="CP110" s="3" t="str">
        <f t="shared" si="102"/>
        <v>N&lt;5</v>
      </c>
      <c r="CQ110" s="3" t="str">
        <f t="shared" si="103"/>
        <v>N&lt;5</v>
      </c>
      <c r="CR110" s="3" t="str">
        <f t="shared" si="104"/>
        <v>N&lt;5
N&lt;5</v>
      </c>
      <c r="CS110" s="3" t="str">
        <f t="shared" si="105"/>
        <v>N&lt;5</v>
      </c>
      <c r="CT110" s="3" t="str">
        <f t="shared" si="106"/>
        <v>N&lt;5</v>
      </c>
      <c r="CU110" s="3" t="str">
        <f t="shared" si="107"/>
        <v>N&lt;5</v>
      </c>
      <c r="CV110" s="3" t="str">
        <f t="shared" si="108"/>
        <v>N&lt;5</v>
      </c>
      <c r="CW110" s="3" t="str">
        <f t="shared" si="109"/>
        <v>N&lt;5
N&lt;5</v>
      </c>
      <c r="CX110" s="3" t="str">
        <f t="shared" si="110"/>
        <v>N&lt;5</v>
      </c>
      <c r="CY110" s="3" t="str">
        <f t="shared" si="111"/>
        <v>N&lt;5</v>
      </c>
      <c r="CZ110" s="3" t="str">
        <f t="shared" si="112"/>
        <v>N&lt;5</v>
      </c>
      <c r="DA110" s="3" t="str">
        <f t="shared" si="113"/>
        <v>N&lt;5</v>
      </c>
      <c r="DB110" s="3" t="str">
        <f t="shared" si="114"/>
        <v>N&lt;5
N&lt;5</v>
      </c>
      <c r="DC110" s="3" t="str">
        <f t="shared" si="115"/>
        <v>N&lt;5</v>
      </c>
      <c r="DD110" s="3" t="str">
        <f t="shared" si="116"/>
        <v>N&lt;5</v>
      </c>
      <c r="DE110" s="3" t="str">
        <f t="shared" si="117"/>
        <v>N&lt;5</v>
      </c>
      <c r="DF110" s="3" t="str">
        <f t="shared" si="118"/>
        <v>N&lt;5</v>
      </c>
      <c r="DG110" s="3" t="str">
        <f t="shared" si="119"/>
        <v>N&lt;5
N&lt;5</v>
      </c>
      <c r="DH110" s="3" t="str">
        <f t="shared" si="120"/>
        <v>N&lt;5</v>
      </c>
      <c r="DI110" s="3" t="str">
        <f t="shared" si="121"/>
        <v>N&lt;5</v>
      </c>
      <c r="DJ110" s="3" t="str">
        <f t="shared" si="122"/>
        <v>N&lt;5</v>
      </c>
      <c r="DK110" s="3" t="str">
        <f t="shared" si="123"/>
        <v>N&lt;5</v>
      </c>
      <c r="DL110" s="3" t="str">
        <f t="shared" si="124"/>
        <v>N&lt;5
N&lt;5</v>
      </c>
      <c r="DM110" s="3" t="str">
        <f t="shared" si="125"/>
        <v>N&lt;5</v>
      </c>
      <c r="DN110" s="3" t="str">
        <f t="shared" si="126"/>
        <v>N&lt;5</v>
      </c>
      <c r="DO110" s="3" t="str">
        <f t="shared" si="127"/>
        <v>N&lt;5</v>
      </c>
      <c r="DP110" s="3" t="str">
        <f t="shared" si="128"/>
        <v>N&lt;5</v>
      </c>
      <c r="DQ110" s="3" t="str">
        <f t="shared" si="129"/>
        <v>N&lt;5
N&lt;5</v>
      </c>
      <c r="DR110" s="3" t="str">
        <f t="shared" si="130"/>
        <v>N&lt;5</v>
      </c>
      <c r="DS110" s="3" t="str">
        <f t="shared" si="131"/>
        <v>N&lt;5</v>
      </c>
      <c r="DT110" s="3" t="str">
        <f t="shared" si="132"/>
        <v>N&lt;5</v>
      </c>
      <c r="DU110" s="3" t="str">
        <f t="shared" si="133"/>
        <v>N&lt;5</v>
      </c>
      <c r="DV110" s="3" t="str">
        <f t="shared" si="134"/>
        <v>N&lt;5
N&lt;5</v>
      </c>
      <c r="DW110" s="3" t="str">
        <f t="shared" si="135"/>
        <v>N&lt;5</v>
      </c>
      <c r="DX110" s="3" t="str">
        <f t="shared" si="136"/>
        <v>N&lt;5</v>
      </c>
      <c r="DY110" s="3" t="str">
        <f t="shared" si="137"/>
        <v>N&lt;5</v>
      </c>
      <c r="DZ110" s="3" t="str">
        <f t="shared" si="138"/>
        <v>N&lt;5</v>
      </c>
      <c r="EA110" s="3" t="str">
        <f t="shared" si="139"/>
        <v>N&lt;5
N&lt;5</v>
      </c>
      <c r="EB110" s="3" t="str">
        <f t="shared" si="140"/>
        <v>N&lt;5</v>
      </c>
      <c r="EC110" s="3" t="str">
        <f t="shared" si="141"/>
        <v>N&lt;5</v>
      </c>
      <c r="ED110" s="3" t="str">
        <f t="shared" si="142"/>
        <v>N&lt;5</v>
      </c>
      <c r="EE110" s="3" t="str">
        <f t="shared" si="143"/>
        <v>N&lt;5</v>
      </c>
      <c r="EF110" s="3" t="str">
        <f t="shared" si="144"/>
        <v>N&lt;5
N&lt;5</v>
      </c>
      <c r="EG110" s="3" t="str">
        <f t="shared" si="145"/>
        <v>N&lt;5</v>
      </c>
      <c r="EH110" s="3" t="str">
        <f t="shared" si="146"/>
        <v>N&lt;5</v>
      </c>
      <c r="EI110" s="3" t="str">
        <f t="shared" si="147"/>
        <v>N&lt;5</v>
      </c>
      <c r="EJ110" s="3" t="str">
        <f t="shared" si="148"/>
        <v>N&lt;5</v>
      </c>
      <c r="EK110" s="3" t="str">
        <f t="shared" si="149"/>
        <v>N&lt;5
N&lt;5</v>
      </c>
    </row>
    <row r="111" spans="1:141" x14ac:dyDescent="0.35">
      <c r="A111" s="17" t="s">
        <v>227</v>
      </c>
      <c r="B111" s="17" t="s">
        <v>228</v>
      </c>
      <c r="C111" s="18" t="s">
        <v>30</v>
      </c>
      <c r="D111" s="18" t="s">
        <v>30</v>
      </c>
      <c r="E111" s="19" t="s">
        <v>30</v>
      </c>
      <c r="F111" s="18">
        <v>2.66</v>
      </c>
      <c r="G111" s="18">
        <v>1.2030000000000001</v>
      </c>
      <c r="H111" s="19">
        <v>47</v>
      </c>
      <c r="I111" s="18"/>
      <c r="J111" s="18"/>
      <c r="K111" s="19"/>
      <c r="L111" s="18" t="s">
        <v>30</v>
      </c>
      <c r="M111" s="18" t="s">
        <v>30</v>
      </c>
      <c r="N111" s="19" t="s">
        <v>30</v>
      </c>
      <c r="O111" s="18"/>
      <c r="P111" s="18"/>
      <c r="Q111" s="19"/>
      <c r="R111" s="18"/>
      <c r="S111" s="18"/>
      <c r="T111" s="19"/>
      <c r="U111" s="18"/>
      <c r="V111" s="18"/>
      <c r="W111" s="19"/>
      <c r="AA111" s="3" t="s">
        <v>30</v>
      </c>
      <c r="AB111" s="3" t="s">
        <v>30</v>
      </c>
      <c r="AC111" s="3" t="s">
        <v>30</v>
      </c>
      <c r="AD111" s="18" t="s">
        <v>30</v>
      </c>
      <c r="AE111" s="18" t="s">
        <v>30</v>
      </c>
      <c r="AF111" s="19" t="s">
        <v>30</v>
      </c>
      <c r="AG111" s="4" t="s">
        <v>30</v>
      </c>
      <c r="AH111" s="4" t="s">
        <v>30</v>
      </c>
      <c r="AI111" s="3" t="s">
        <v>30</v>
      </c>
      <c r="AJ111" s="18">
        <v>3.2</v>
      </c>
      <c r="AK111" s="18">
        <v>1.48</v>
      </c>
      <c r="AL111" s="20">
        <v>5</v>
      </c>
      <c r="AM111" s="19" t="s">
        <v>30</v>
      </c>
      <c r="AN111" s="19" t="s">
        <v>30</v>
      </c>
      <c r="AO111" s="19" t="s">
        <v>30</v>
      </c>
      <c r="AP111" s="19">
        <v>3.2</v>
      </c>
      <c r="AQ111" s="19">
        <v>1.48</v>
      </c>
      <c r="AR111" s="19">
        <v>5</v>
      </c>
      <c r="AS111" s="19" t="s">
        <v>30</v>
      </c>
      <c r="AT111" s="19" t="s">
        <v>30</v>
      </c>
      <c r="AU111" s="19" t="s">
        <v>30</v>
      </c>
      <c r="AV111" s="19" t="s">
        <v>30</v>
      </c>
      <c r="AW111" s="19" t="s">
        <v>30</v>
      </c>
      <c r="AX111" s="19" t="s">
        <v>30</v>
      </c>
      <c r="AY111" s="19" t="s">
        <v>30</v>
      </c>
      <c r="AZ111" s="19" t="s">
        <v>30</v>
      </c>
      <c r="BA111" s="19" t="s">
        <v>30</v>
      </c>
      <c r="BB111" s="19" t="s">
        <v>30</v>
      </c>
      <c r="BC111" s="19" t="s">
        <v>30</v>
      </c>
      <c r="BD111" s="19" t="s">
        <v>30</v>
      </c>
      <c r="BE111" s="19" t="s">
        <v>30</v>
      </c>
      <c r="BF111" s="19" t="s">
        <v>30</v>
      </c>
      <c r="BG111" s="19" t="s">
        <v>30</v>
      </c>
      <c r="BH111" s="19" t="s">
        <v>30</v>
      </c>
      <c r="BI111" s="19" t="s">
        <v>30</v>
      </c>
      <c r="BJ111" s="19" t="s">
        <v>30</v>
      </c>
      <c r="BK111" s="19" t="s">
        <v>30</v>
      </c>
      <c r="BL111" s="19" t="s">
        <v>30</v>
      </c>
      <c r="BM111" s="19" t="s">
        <v>30</v>
      </c>
      <c r="BO111" s="3" t="str">
        <f t="shared" si="75"/>
        <v>N&lt;5</v>
      </c>
      <c r="BP111" s="3" t="str">
        <f t="shared" si="77"/>
        <v>N&lt;5</v>
      </c>
      <c r="BQ111" s="3" t="str">
        <f t="shared" si="78"/>
        <v>N&lt;5</v>
      </c>
      <c r="BR111" s="3" t="str">
        <f t="shared" si="79"/>
        <v>N&lt;5</v>
      </c>
      <c r="BS111" s="3" t="str">
        <f t="shared" si="80"/>
        <v>N&lt;5
N&lt;5</v>
      </c>
      <c r="BT111" s="3" t="e">
        <f t="shared" si="76"/>
        <v>#DIV/0!</v>
      </c>
      <c r="BU111" s="3" t="e">
        <f t="shared" si="81"/>
        <v>#DIV/0!</v>
      </c>
      <c r="BV111" s="3" t="e">
        <f t="shared" si="82"/>
        <v>#DIV/0!</v>
      </c>
      <c r="BW111" s="3" t="e">
        <f t="shared" si="83"/>
        <v>#DIV/0!</v>
      </c>
      <c r="BX111" s="3" t="str">
        <f t="shared" si="84"/>
        <v/>
      </c>
      <c r="BY111" s="3" t="str">
        <f t="shared" si="85"/>
        <v>N&lt;5</v>
      </c>
      <c r="BZ111" s="3" t="str">
        <f t="shared" si="86"/>
        <v>N&lt;5</v>
      </c>
      <c r="CA111" s="3" t="str">
        <f t="shared" si="87"/>
        <v>N&lt;5</v>
      </c>
      <c r="CB111" s="3" t="str">
        <f t="shared" si="88"/>
        <v>N&lt;5</v>
      </c>
      <c r="CC111" s="3" t="str">
        <f t="shared" si="89"/>
        <v>N&lt;5
N&lt;5</v>
      </c>
      <c r="CD111" s="3" t="str">
        <f t="shared" si="90"/>
        <v>N&lt;5</v>
      </c>
      <c r="CE111" s="3" t="str">
        <f t="shared" si="91"/>
        <v>N&lt;5</v>
      </c>
      <c r="CF111" s="3" t="str">
        <f t="shared" si="92"/>
        <v>N&lt;5</v>
      </c>
      <c r="CG111" s="3" t="str">
        <f t="shared" si="93"/>
        <v>N&lt;5</v>
      </c>
      <c r="CH111" s="3" t="str">
        <f t="shared" si="94"/>
        <v>N&lt;5
N&lt;5</v>
      </c>
      <c r="CI111" s="3" t="str">
        <f t="shared" si="95"/>
        <v>N&lt;5</v>
      </c>
      <c r="CJ111" s="3" t="str">
        <f t="shared" si="96"/>
        <v>N&lt;5</v>
      </c>
      <c r="CK111" s="3" t="str">
        <f t="shared" si="97"/>
        <v>N&lt;5</v>
      </c>
      <c r="CL111" s="3" t="str">
        <f t="shared" si="98"/>
        <v>N&lt;5</v>
      </c>
      <c r="CM111" s="3" t="str">
        <f t="shared" si="99"/>
        <v>N&lt;5
N&lt;5</v>
      </c>
      <c r="CN111" s="3" t="str">
        <f t="shared" si="100"/>
        <v>N&lt;5</v>
      </c>
      <c r="CO111" s="3" t="str">
        <f t="shared" si="101"/>
        <v>N&lt;5</v>
      </c>
      <c r="CP111" s="3" t="str">
        <f t="shared" si="102"/>
        <v>N&lt;5</v>
      </c>
      <c r="CQ111" s="3" t="str">
        <f t="shared" si="103"/>
        <v>N&lt;5</v>
      </c>
      <c r="CR111" s="3" t="str">
        <f t="shared" si="104"/>
        <v>N&lt;5
N&lt;5</v>
      </c>
      <c r="CS111" s="3" t="str">
        <f t="shared" si="105"/>
        <v>N&lt;5</v>
      </c>
      <c r="CT111" s="3" t="str">
        <f t="shared" si="106"/>
        <v>N&lt;5</v>
      </c>
      <c r="CU111" s="3" t="str">
        <f t="shared" si="107"/>
        <v>N&lt;5</v>
      </c>
      <c r="CV111" s="3" t="str">
        <f t="shared" si="108"/>
        <v>N&lt;5</v>
      </c>
      <c r="CW111" s="3" t="str">
        <f t="shared" si="109"/>
        <v>N&lt;5
N&lt;5</v>
      </c>
      <c r="CX111" s="3" t="str">
        <f t="shared" si="110"/>
        <v>N&lt;5</v>
      </c>
      <c r="CY111" s="3" t="str">
        <f t="shared" si="111"/>
        <v>N&lt;5</v>
      </c>
      <c r="CZ111" s="3" t="str">
        <f t="shared" si="112"/>
        <v>N&lt;5</v>
      </c>
      <c r="DA111" s="3" t="str">
        <f t="shared" si="113"/>
        <v>N&lt;5</v>
      </c>
      <c r="DB111" s="3" t="str">
        <f t="shared" si="114"/>
        <v>N&lt;5
N&lt;5</v>
      </c>
      <c r="DC111" s="3" t="str">
        <f t="shared" si="115"/>
        <v>N&lt;5</v>
      </c>
      <c r="DD111" s="3" t="str">
        <f t="shared" si="116"/>
        <v>N&lt;5</v>
      </c>
      <c r="DE111" s="3" t="str">
        <f t="shared" si="117"/>
        <v>N&lt;5</v>
      </c>
      <c r="DF111" s="3" t="str">
        <f t="shared" si="118"/>
        <v>N&lt;5</v>
      </c>
      <c r="DG111" s="3" t="str">
        <f t="shared" si="119"/>
        <v>N&lt;5
N&lt;5</v>
      </c>
      <c r="DH111" s="3" t="str">
        <f t="shared" si="120"/>
        <v>N&lt;5</v>
      </c>
      <c r="DI111" s="3" t="str">
        <f t="shared" si="121"/>
        <v>N&lt;5</v>
      </c>
      <c r="DJ111" s="3" t="str">
        <f t="shared" si="122"/>
        <v>N&lt;5</v>
      </c>
      <c r="DK111" s="3" t="str">
        <f t="shared" si="123"/>
        <v>N&lt;5</v>
      </c>
      <c r="DL111" s="3" t="str">
        <f t="shared" si="124"/>
        <v>N&lt;5
N&lt;5</v>
      </c>
      <c r="DM111" s="3" t="str">
        <f t="shared" si="125"/>
        <v>N&lt;5</v>
      </c>
      <c r="DN111" s="3" t="str">
        <f t="shared" si="126"/>
        <v>N&lt;5</v>
      </c>
      <c r="DO111" s="3" t="str">
        <f t="shared" si="127"/>
        <v>N&lt;5</v>
      </c>
      <c r="DP111" s="3" t="str">
        <f t="shared" si="128"/>
        <v>N&lt;5</v>
      </c>
      <c r="DQ111" s="3" t="str">
        <f t="shared" si="129"/>
        <v>N&lt;5
N&lt;5</v>
      </c>
      <c r="DR111" s="3" t="str">
        <f t="shared" si="130"/>
        <v>N&lt;5</v>
      </c>
      <c r="DS111" s="3" t="str">
        <f t="shared" si="131"/>
        <v>N&lt;5</v>
      </c>
      <c r="DT111" s="3" t="str">
        <f t="shared" si="132"/>
        <v>N&lt;5</v>
      </c>
      <c r="DU111" s="3" t="str">
        <f t="shared" si="133"/>
        <v>N&lt;5</v>
      </c>
      <c r="DV111" s="3" t="str">
        <f t="shared" si="134"/>
        <v>N&lt;5
N&lt;5</v>
      </c>
      <c r="DW111" s="3" t="str">
        <f t="shared" si="135"/>
        <v>N&lt;5</v>
      </c>
      <c r="DX111" s="3" t="str">
        <f t="shared" si="136"/>
        <v>N&lt;5</v>
      </c>
      <c r="DY111" s="3" t="str">
        <f t="shared" si="137"/>
        <v>N&lt;5</v>
      </c>
      <c r="DZ111" s="3" t="str">
        <f t="shared" si="138"/>
        <v>N&lt;5</v>
      </c>
      <c r="EA111" s="3" t="str">
        <f t="shared" si="139"/>
        <v>N&lt;5
N&lt;5</v>
      </c>
      <c r="EB111" s="3" t="str">
        <f t="shared" si="140"/>
        <v>N&lt;5</v>
      </c>
      <c r="EC111" s="3" t="str">
        <f t="shared" si="141"/>
        <v>N&lt;5</v>
      </c>
      <c r="ED111" s="3" t="str">
        <f t="shared" si="142"/>
        <v>N&lt;5</v>
      </c>
      <c r="EE111" s="3" t="str">
        <f t="shared" si="143"/>
        <v>N&lt;5</v>
      </c>
      <c r="EF111" s="3" t="str">
        <f t="shared" si="144"/>
        <v>N&lt;5
N&lt;5</v>
      </c>
      <c r="EG111" s="3" t="str">
        <f t="shared" si="145"/>
        <v>N&lt;5</v>
      </c>
      <c r="EH111" s="3" t="str">
        <f t="shared" si="146"/>
        <v>N&lt;5</v>
      </c>
      <c r="EI111" s="3" t="str">
        <f t="shared" si="147"/>
        <v>N&lt;5</v>
      </c>
      <c r="EJ111" s="3" t="str">
        <f t="shared" si="148"/>
        <v>N&lt;5</v>
      </c>
      <c r="EK111" s="3" t="str">
        <f t="shared" si="149"/>
        <v>N&lt;5
N&lt;5</v>
      </c>
    </row>
    <row r="112" spans="1:141" x14ac:dyDescent="0.35">
      <c r="A112" s="15"/>
      <c r="B112" s="16" t="s">
        <v>229</v>
      </c>
      <c r="C112" s="10">
        <v>2.9087000000000001</v>
      </c>
      <c r="D112" s="10">
        <v>1.07253</v>
      </c>
      <c r="E112" s="11">
        <v>18</v>
      </c>
      <c r="F112" s="10">
        <v>3.2645</v>
      </c>
      <c r="G112" s="10">
        <v>1.0009399999999999</v>
      </c>
      <c r="H112" s="11">
        <v>228</v>
      </c>
      <c r="I112" s="10">
        <v>2.9087000000000001</v>
      </c>
      <c r="J112" s="10">
        <v>1.07253</v>
      </c>
      <c r="K112" s="11">
        <v>18</v>
      </c>
      <c r="L112" s="10"/>
      <c r="M112" s="10"/>
      <c r="N112" s="11"/>
      <c r="O112" s="10"/>
      <c r="P112" s="10"/>
      <c r="Q112" s="11"/>
      <c r="R112" s="10">
        <v>3.2856999999999998</v>
      </c>
      <c r="S112" s="10">
        <v>1.58436</v>
      </c>
      <c r="T112" s="11">
        <v>5</v>
      </c>
      <c r="U112" s="10">
        <v>2.7637</v>
      </c>
      <c r="V112" s="10">
        <v>0.84314</v>
      </c>
      <c r="W112" s="11">
        <v>13</v>
      </c>
      <c r="X112" s="10">
        <v>2.9672999999999998</v>
      </c>
      <c r="Y112" s="10">
        <v>0.87890999999999997</v>
      </c>
      <c r="Z112" s="11">
        <v>12</v>
      </c>
      <c r="AA112" s="10">
        <v>2.7917000000000001</v>
      </c>
      <c r="AB112" s="10">
        <v>1.4788300000000001</v>
      </c>
      <c r="AC112" s="11">
        <v>6</v>
      </c>
      <c r="AD112" s="10">
        <v>2.8380999999999998</v>
      </c>
      <c r="AE112" s="10">
        <v>1.1643699999999999</v>
      </c>
      <c r="AF112" s="11">
        <v>15</v>
      </c>
      <c r="AG112" s="10" t="s">
        <v>30</v>
      </c>
      <c r="AH112" s="10" t="s">
        <v>30</v>
      </c>
      <c r="AI112" s="11" t="s">
        <v>30</v>
      </c>
      <c r="AJ112" s="11">
        <v>3.3</v>
      </c>
      <c r="AK112" s="11">
        <v>1.17</v>
      </c>
      <c r="AL112" s="11">
        <v>28</v>
      </c>
      <c r="AM112" s="11">
        <v>3.3</v>
      </c>
      <c r="AN112" s="11">
        <v>1.17</v>
      </c>
      <c r="AO112" s="11">
        <v>28</v>
      </c>
      <c r="AP112" s="11" t="s">
        <v>30</v>
      </c>
      <c r="AQ112" s="11" t="s">
        <v>30</v>
      </c>
      <c r="AR112" s="11" t="s">
        <v>30</v>
      </c>
      <c r="AS112" s="11" t="s">
        <v>30</v>
      </c>
      <c r="AT112" s="11" t="s">
        <v>30</v>
      </c>
      <c r="AU112" s="11" t="s">
        <v>30</v>
      </c>
      <c r="AV112" s="11">
        <v>3.73</v>
      </c>
      <c r="AW112" s="11">
        <v>1.18</v>
      </c>
      <c r="AX112" s="11">
        <v>14</v>
      </c>
      <c r="AY112" s="11">
        <v>2.86</v>
      </c>
      <c r="AZ112" s="11">
        <v>1.02</v>
      </c>
      <c r="BA112" s="11">
        <v>14</v>
      </c>
      <c r="BB112" s="11">
        <v>3.51</v>
      </c>
      <c r="BC112" s="11">
        <v>1.06</v>
      </c>
      <c r="BD112" s="11">
        <v>16</v>
      </c>
      <c r="BE112" s="11">
        <v>3.02</v>
      </c>
      <c r="BF112" s="11">
        <v>1.3</v>
      </c>
      <c r="BG112" s="11">
        <v>12</v>
      </c>
      <c r="BH112" s="11">
        <v>3.34</v>
      </c>
      <c r="BI112" s="11">
        <v>1.2</v>
      </c>
      <c r="BJ112" s="11">
        <v>24</v>
      </c>
      <c r="BK112" s="11" t="s">
        <v>30</v>
      </c>
      <c r="BL112" s="11" t="s">
        <v>30</v>
      </c>
      <c r="BM112" s="12" t="s">
        <v>30</v>
      </c>
      <c r="BO112" s="3">
        <f t="shared" si="75"/>
        <v>2.7119987319702012</v>
      </c>
      <c r="BP112" s="3" t="str">
        <f t="shared" si="77"/>
        <v>pre-ten</v>
      </c>
      <c r="BQ112" s="3">
        <f t="shared" si="78"/>
        <v>2.7119987319702012</v>
      </c>
      <c r="BR112" s="3" t="str">
        <f t="shared" si="79"/>
        <v>large</v>
      </c>
      <c r="BS112" s="3" t="str">
        <f t="shared" si="80"/>
        <v>pre-ten
large</v>
      </c>
      <c r="BT112" s="3">
        <f t="shared" si="76"/>
        <v>2.7119987319702012</v>
      </c>
      <c r="BU112" s="3" t="str">
        <f t="shared" si="81"/>
        <v>ntt</v>
      </c>
      <c r="BV112" s="3">
        <f t="shared" si="82"/>
        <v>2.7119987319702012</v>
      </c>
      <c r="BW112" s="3" t="str">
        <f t="shared" si="83"/>
        <v>large</v>
      </c>
      <c r="BX112" s="3" t="str">
        <f t="shared" si="84"/>
        <v>ntt
large</v>
      </c>
      <c r="BY112" s="3">
        <f t="shared" si="85"/>
        <v>0.73728813559322048</v>
      </c>
      <c r="BZ112" s="3" t="str">
        <f t="shared" si="86"/>
        <v>assoc</v>
      </c>
      <c r="CA112" s="3">
        <f t="shared" si="87"/>
        <v>0.73728813559322048</v>
      </c>
      <c r="CB112" s="3" t="str">
        <f t="shared" si="88"/>
        <v>large</v>
      </c>
      <c r="CC112" s="3" t="str">
        <f t="shared" si="89"/>
        <v>assoc
large</v>
      </c>
      <c r="CD112" s="3">
        <f t="shared" si="90"/>
        <v>0.19979292532796278</v>
      </c>
      <c r="CE112" s="3" t="str">
        <f t="shared" si="91"/>
        <v>women</v>
      </c>
      <c r="CF112" s="3">
        <f t="shared" si="92"/>
        <v>0.19979292532796278</v>
      </c>
      <c r="CG112" s="3" t="str">
        <f t="shared" si="93"/>
        <v>small</v>
      </c>
      <c r="CH112" s="3" t="str">
        <f t="shared" si="94"/>
        <v>women
small</v>
      </c>
      <c r="CI112" s="3" t="str">
        <f t="shared" si="95"/>
        <v>N&lt;5</v>
      </c>
      <c r="CJ112" s="3" t="str">
        <f t="shared" si="96"/>
        <v>N&lt;5</v>
      </c>
      <c r="CK112" s="3" t="str">
        <f t="shared" si="97"/>
        <v>N&lt;5</v>
      </c>
      <c r="CL112" s="3" t="str">
        <f t="shared" si="98"/>
        <v>N&lt;5</v>
      </c>
      <c r="CM112" s="3" t="str">
        <f t="shared" si="99"/>
        <v>N&lt;5
N&lt;5</v>
      </c>
      <c r="CN112" s="3">
        <f t="shared" si="100"/>
        <v>0.33444444444444427</v>
      </c>
      <c r="CO112" s="3" t="str">
        <f t="shared" si="101"/>
        <v>+</v>
      </c>
      <c r="CP112" s="3">
        <f t="shared" si="102"/>
        <v>0.33444444444444427</v>
      </c>
      <c r="CQ112" s="3" t="str">
        <f t="shared" si="103"/>
        <v>moderate</v>
      </c>
      <c r="CR112" s="3" t="str">
        <f t="shared" si="104"/>
        <v>+
moderate</v>
      </c>
      <c r="CS112" s="3">
        <f t="shared" si="105"/>
        <v>0.33444444444444427</v>
      </c>
      <c r="CT112" s="3" t="str">
        <f t="shared" si="106"/>
        <v>+</v>
      </c>
      <c r="CU112" s="3">
        <f t="shared" si="107"/>
        <v>0.33444444444444427</v>
      </c>
      <c r="CV112" s="3" t="str">
        <f t="shared" si="108"/>
        <v>moderate</v>
      </c>
      <c r="CW112" s="3" t="str">
        <f t="shared" si="109"/>
        <v>+
moderate</v>
      </c>
      <c r="CX112" s="3" t="str">
        <f t="shared" si="110"/>
        <v>N&lt;5</v>
      </c>
      <c r="CY112" s="3" t="str">
        <f t="shared" si="111"/>
        <v>N&lt;5</v>
      </c>
      <c r="CZ112" s="3" t="str">
        <f t="shared" si="112"/>
        <v>N&lt;5</v>
      </c>
      <c r="DA112" s="3" t="str">
        <f t="shared" si="113"/>
        <v>N&lt;5</v>
      </c>
      <c r="DB112" s="3" t="str">
        <f t="shared" si="114"/>
        <v>N&lt;5
N&lt;5</v>
      </c>
      <c r="DC112" s="3" t="str">
        <f t="shared" si="115"/>
        <v>N&lt;5</v>
      </c>
      <c r="DD112" s="3" t="str">
        <f t="shared" si="116"/>
        <v>N&lt;5</v>
      </c>
      <c r="DE112" s="3" t="str">
        <f t="shared" si="117"/>
        <v>N&lt;5</v>
      </c>
      <c r="DF112" s="3" t="str">
        <f t="shared" si="118"/>
        <v>N&lt;5</v>
      </c>
      <c r="DG112" s="3" t="str">
        <f t="shared" si="119"/>
        <v>N&lt;5
N&lt;5</v>
      </c>
      <c r="DH112" s="3">
        <f t="shared" si="120"/>
        <v>0.3765254237288137</v>
      </c>
      <c r="DI112" s="3" t="str">
        <f t="shared" si="121"/>
        <v>+</v>
      </c>
      <c r="DJ112" s="3">
        <f t="shared" si="122"/>
        <v>0.3765254237288137</v>
      </c>
      <c r="DK112" s="3" t="str">
        <f t="shared" si="123"/>
        <v>moderate</v>
      </c>
      <c r="DL112" s="3" t="str">
        <f t="shared" si="124"/>
        <v>+
moderate</v>
      </c>
      <c r="DM112" s="3">
        <f t="shared" si="125"/>
        <v>9.4411764705882181E-2</v>
      </c>
      <c r="DN112" s="3" t="str">
        <f t="shared" si="126"/>
        <v/>
      </c>
      <c r="DO112" s="3">
        <f t="shared" si="127"/>
        <v>9.4411764705882181E-2</v>
      </c>
      <c r="DP112" s="3" t="str">
        <f t="shared" si="128"/>
        <v/>
      </c>
      <c r="DQ112" s="3" t="str">
        <f t="shared" si="129"/>
        <v xml:space="preserve">
</v>
      </c>
      <c r="DR112" s="3">
        <f t="shared" si="130"/>
        <v>0.51198113207547169</v>
      </c>
      <c r="DS112" s="3" t="str">
        <f t="shared" si="131"/>
        <v>+</v>
      </c>
      <c r="DT112" s="3">
        <f t="shared" si="132"/>
        <v>0.51198113207547169</v>
      </c>
      <c r="DU112" s="3" t="str">
        <f t="shared" si="133"/>
        <v>large</v>
      </c>
      <c r="DV112" s="3" t="str">
        <f t="shared" si="134"/>
        <v>+
large</v>
      </c>
      <c r="DW112" s="3">
        <f t="shared" si="135"/>
        <v>0.17561538461538456</v>
      </c>
      <c r="DX112" s="3" t="str">
        <f t="shared" si="136"/>
        <v>+</v>
      </c>
      <c r="DY112" s="3">
        <f t="shared" si="137"/>
        <v>0.17561538461538456</v>
      </c>
      <c r="DZ112" s="3" t="str">
        <f t="shared" si="138"/>
        <v>small</v>
      </c>
      <c r="EA112" s="3" t="str">
        <f t="shared" si="139"/>
        <v>+
small</v>
      </c>
      <c r="EB112" s="3">
        <f t="shared" si="140"/>
        <v>0.41825000000000001</v>
      </c>
      <c r="EC112" s="3" t="str">
        <f t="shared" si="141"/>
        <v>+</v>
      </c>
      <c r="ED112" s="3">
        <f t="shared" si="142"/>
        <v>0.41825000000000001</v>
      </c>
      <c r="EE112" s="3" t="str">
        <f t="shared" si="143"/>
        <v>moderate</v>
      </c>
      <c r="EF112" s="3" t="str">
        <f t="shared" si="144"/>
        <v>+
moderate</v>
      </c>
      <c r="EG112" s="3" t="str">
        <f t="shared" si="145"/>
        <v>N&lt;5</v>
      </c>
      <c r="EH112" s="3" t="str">
        <f t="shared" si="146"/>
        <v>N&lt;5</v>
      </c>
      <c r="EI112" s="3" t="str">
        <f t="shared" si="147"/>
        <v>N&lt;5</v>
      </c>
      <c r="EJ112" s="3" t="str">
        <f t="shared" si="148"/>
        <v>N&lt;5</v>
      </c>
      <c r="EK112" s="3" t="str">
        <f t="shared" si="149"/>
        <v>N&lt;5
N&lt;5</v>
      </c>
    </row>
    <row r="113" spans="1:141" x14ac:dyDescent="0.35">
      <c r="A113" s="13" t="s">
        <v>230</v>
      </c>
      <c r="B113" s="13" t="s">
        <v>231</v>
      </c>
      <c r="C113" s="4">
        <v>2.5</v>
      </c>
      <c r="D113" s="4">
        <v>1.2490000000000001</v>
      </c>
      <c r="E113" s="3">
        <v>18</v>
      </c>
      <c r="F113" s="4">
        <v>3.15</v>
      </c>
      <c r="G113" s="4">
        <v>1.294</v>
      </c>
      <c r="H113" s="3">
        <v>225</v>
      </c>
      <c r="I113" s="4">
        <v>2.5</v>
      </c>
      <c r="J113" s="4">
        <v>1.2490000000000001</v>
      </c>
      <c r="K113" s="3">
        <v>18</v>
      </c>
      <c r="L113" s="4"/>
      <c r="M113" s="4"/>
      <c r="O113" s="4"/>
      <c r="P113" s="4"/>
      <c r="R113" s="4">
        <v>3</v>
      </c>
      <c r="S113" s="4">
        <v>1.871</v>
      </c>
      <c r="T113" s="3">
        <v>5</v>
      </c>
      <c r="U113" s="4">
        <v>2.31</v>
      </c>
      <c r="V113" s="4">
        <v>0.94699999999999995</v>
      </c>
      <c r="W113" s="3">
        <v>13</v>
      </c>
      <c r="X113" s="4">
        <v>2.5</v>
      </c>
      <c r="Y113" s="4">
        <v>1.2430000000000001</v>
      </c>
      <c r="Z113" s="3">
        <v>12</v>
      </c>
      <c r="AA113" s="4">
        <v>2.5</v>
      </c>
      <c r="AB113" s="4">
        <v>1.3779999999999999</v>
      </c>
      <c r="AC113" s="3">
        <v>6</v>
      </c>
      <c r="AD113" s="4">
        <v>2.4</v>
      </c>
      <c r="AE113" s="4">
        <v>1.298</v>
      </c>
      <c r="AF113" s="3">
        <v>15</v>
      </c>
      <c r="AG113" s="4" t="s">
        <v>30</v>
      </c>
      <c r="AH113" s="4" t="s">
        <v>30</v>
      </c>
      <c r="AI113" s="3" t="s">
        <v>30</v>
      </c>
      <c r="AJ113" s="3">
        <v>2.88</v>
      </c>
      <c r="AK113" s="3">
        <v>1.37</v>
      </c>
      <c r="AL113" s="3">
        <v>26</v>
      </c>
      <c r="AM113" s="3">
        <v>2.88</v>
      </c>
      <c r="AN113" s="3">
        <v>1.37</v>
      </c>
      <c r="AO113" s="3">
        <v>26</v>
      </c>
      <c r="AP113" s="3" t="s">
        <v>30</v>
      </c>
      <c r="AQ113" s="3" t="s">
        <v>30</v>
      </c>
      <c r="AR113" s="3" t="s">
        <v>30</v>
      </c>
      <c r="AS113" s="3" t="s">
        <v>30</v>
      </c>
      <c r="AT113" s="3" t="s">
        <v>30</v>
      </c>
      <c r="AU113" s="3" t="s">
        <v>30</v>
      </c>
      <c r="AV113" s="3">
        <v>3.33</v>
      </c>
      <c r="AW113" s="3">
        <v>1.5</v>
      </c>
      <c r="AX113" s="3">
        <v>12</v>
      </c>
      <c r="AY113" s="3">
        <v>2.5</v>
      </c>
      <c r="AZ113" s="3">
        <v>1.1599999999999999</v>
      </c>
      <c r="BA113" s="3">
        <v>14</v>
      </c>
      <c r="BB113" s="3">
        <v>2.86</v>
      </c>
      <c r="BC113" s="3">
        <v>1.23</v>
      </c>
      <c r="BD113" s="3">
        <v>14</v>
      </c>
      <c r="BE113" s="3">
        <v>2.92</v>
      </c>
      <c r="BF113" s="3">
        <v>1.56</v>
      </c>
      <c r="BG113" s="3">
        <v>12</v>
      </c>
      <c r="BH113" s="3">
        <v>2.86</v>
      </c>
      <c r="BI113" s="3">
        <v>1.39</v>
      </c>
      <c r="BJ113" s="3">
        <v>22</v>
      </c>
      <c r="BK113" s="3" t="s">
        <v>30</v>
      </c>
      <c r="BL113" s="3" t="s">
        <v>30</v>
      </c>
      <c r="BM113" s="3" t="s">
        <v>30</v>
      </c>
      <c r="BO113" s="3">
        <f t="shared" si="75"/>
        <v>2.0016012810248198</v>
      </c>
      <c r="BP113" s="3" t="str">
        <f t="shared" si="77"/>
        <v>pre-ten</v>
      </c>
      <c r="BQ113" s="3">
        <f t="shared" si="78"/>
        <v>2.0016012810248198</v>
      </c>
      <c r="BR113" s="3" t="str">
        <f t="shared" si="79"/>
        <v>large</v>
      </c>
      <c r="BS113" s="3" t="str">
        <f t="shared" si="80"/>
        <v>pre-ten
large</v>
      </c>
      <c r="BT113" s="3">
        <f t="shared" si="76"/>
        <v>2.0016012810248198</v>
      </c>
      <c r="BU113" s="3" t="str">
        <f t="shared" si="81"/>
        <v>ntt</v>
      </c>
      <c r="BV113" s="3">
        <f t="shared" si="82"/>
        <v>2.0016012810248198</v>
      </c>
      <c r="BW113" s="3" t="str">
        <f t="shared" si="83"/>
        <v>large</v>
      </c>
      <c r="BX113" s="3" t="str">
        <f t="shared" si="84"/>
        <v>ntt
large</v>
      </c>
      <c r="BY113" s="3">
        <f t="shared" si="85"/>
        <v>0.55333333333333334</v>
      </c>
      <c r="BZ113" s="3" t="str">
        <f t="shared" si="86"/>
        <v>assoc</v>
      </c>
      <c r="CA113" s="3">
        <f t="shared" si="87"/>
        <v>0.55333333333333334</v>
      </c>
      <c r="CB113" s="3" t="str">
        <f t="shared" si="88"/>
        <v>large</v>
      </c>
      <c r="CC113" s="3" t="str">
        <f t="shared" si="89"/>
        <v>assoc
large</v>
      </c>
      <c r="CD113" s="3">
        <f t="shared" si="90"/>
        <v>0</v>
      </c>
      <c r="CE113" s="3" t="str">
        <f t="shared" si="91"/>
        <v/>
      </c>
      <c r="CF113" s="3">
        <f t="shared" si="92"/>
        <v>0</v>
      </c>
      <c r="CG113" s="3" t="str">
        <f t="shared" si="93"/>
        <v/>
      </c>
      <c r="CH113" s="3" t="str">
        <f t="shared" si="94"/>
        <v xml:space="preserve">
</v>
      </c>
      <c r="CI113" s="3" t="str">
        <f t="shared" si="95"/>
        <v>N&lt;5</v>
      </c>
      <c r="CJ113" s="3" t="str">
        <f t="shared" si="96"/>
        <v>N&lt;5</v>
      </c>
      <c r="CK113" s="3" t="str">
        <f t="shared" si="97"/>
        <v>N&lt;5</v>
      </c>
      <c r="CL113" s="3" t="str">
        <f t="shared" si="98"/>
        <v>N&lt;5</v>
      </c>
      <c r="CM113" s="3" t="str">
        <f t="shared" si="99"/>
        <v>N&lt;5
N&lt;5</v>
      </c>
      <c r="CN113" s="3">
        <f t="shared" si="100"/>
        <v>0.27737226277372251</v>
      </c>
      <c r="CO113" s="3" t="str">
        <f t="shared" si="101"/>
        <v>+</v>
      </c>
      <c r="CP113" s="3">
        <f t="shared" si="102"/>
        <v>0.27737226277372251</v>
      </c>
      <c r="CQ113" s="3" t="str">
        <f t="shared" si="103"/>
        <v>small</v>
      </c>
      <c r="CR113" s="3" t="str">
        <f t="shared" si="104"/>
        <v>+
small</v>
      </c>
      <c r="CS113" s="3">
        <f t="shared" si="105"/>
        <v>0.27737226277372251</v>
      </c>
      <c r="CT113" s="3" t="str">
        <f t="shared" si="106"/>
        <v>+</v>
      </c>
      <c r="CU113" s="3">
        <f t="shared" si="107"/>
        <v>0.27737226277372251</v>
      </c>
      <c r="CV113" s="3" t="str">
        <f t="shared" si="108"/>
        <v>small</v>
      </c>
      <c r="CW113" s="3" t="str">
        <f t="shared" si="109"/>
        <v>+
small</v>
      </c>
      <c r="CX113" s="3" t="str">
        <f t="shared" si="110"/>
        <v>N&lt;5</v>
      </c>
      <c r="CY113" s="3" t="str">
        <f t="shared" si="111"/>
        <v>N&lt;5</v>
      </c>
      <c r="CZ113" s="3" t="str">
        <f t="shared" si="112"/>
        <v>N&lt;5</v>
      </c>
      <c r="DA113" s="3" t="str">
        <f t="shared" si="113"/>
        <v>N&lt;5</v>
      </c>
      <c r="DB113" s="3" t="str">
        <f t="shared" si="114"/>
        <v>N&lt;5
N&lt;5</v>
      </c>
      <c r="DC113" s="3" t="str">
        <f t="shared" si="115"/>
        <v>N&lt;5</v>
      </c>
      <c r="DD113" s="3" t="str">
        <f t="shared" si="116"/>
        <v>N&lt;5</v>
      </c>
      <c r="DE113" s="3" t="str">
        <f t="shared" si="117"/>
        <v>N&lt;5</v>
      </c>
      <c r="DF113" s="3" t="str">
        <f t="shared" si="118"/>
        <v>N&lt;5</v>
      </c>
      <c r="DG113" s="3" t="str">
        <f t="shared" si="119"/>
        <v>N&lt;5
N&lt;5</v>
      </c>
      <c r="DH113" s="3">
        <f t="shared" si="120"/>
        <v>0.22000000000000006</v>
      </c>
      <c r="DI113" s="3" t="str">
        <f t="shared" si="121"/>
        <v>+</v>
      </c>
      <c r="DJ113" s="3">
        <f t="shared" si="122"/>
        <v>0.22000000000000006</v>
      </c>
      <c r="DK113" s="3" t="str">
        <f t="shared" si="123"/>
        <v>small</v>
      </c>
      <c r="DL113" s="3" t="str">
        <f t="shared" si="124"/>
        <v>+
small</v>
      </c>
      <c r="DM113" s="3">
        <f t="shared" si="125"/>
        <v>0.16379310344827583</v>
      </c>
      <c r="DN113" s="3" t="str">
        <f t="shared" si="126"/>
        <v>+</v>
      </c>
      <c r="DO113" s="3">
        <f t="shared" si="127"/>
        <v>0.16379310344827583</v>
      </c>
      <c r="DP113" s="3" t="str">
        <f t="shared" si="128"/>
        <v>small</v>
      </c>
      <c r="DQ113" s="3" t="str">
        <f t="shared" si="129"/>
        <v>+
small</v>
      </c>
      <c r="DR113" s="3">
        <f t="shared" si="130"/>
        <v>0.29268292682926822</v>
      </c>
      <c r="DS113" s="3" t="str">
        <f t="shared" si="131"/>
        <v>+</v>
      </c>
      <c r="DT113" s="3">
        <f t="shared" si="132"/>
        <v>0.29268292682926822</v>
      </c>
      <c r="DU113" s="3" t="str">
        <f t="shared" si="133"/>
        <v>small</v>
      </c>
      <c r="DV113" s="3" t="str">
        <f t="shared" si="134"/>
        <v>+
small</v>
      </c>
      <c r="DW113" s="3">
        <f t="shared" si="135"/>
        <v>0.26923076923076916</v>
      </c>
      <c r="DX113" s="3" t="str">
        <f t="shared" si="136"/>
        <v>+</v>
      </c>
      <c r="DY113" s="3">
        <f t="shared" si="137"/>
        <v>0.26923076923076916</v>
      </c>
      <c r="DZ113" s="3" t="str">
        <f t="shared" si="138"/>
        <v>small</v>
      </c>
      <c r="EA113" s="3" t="str">
        <f t="shared" si="139"/>
        <v>+
small</v>
      </c>
      <c r="EB113" s="3">
        <f t="shared" si="140"/>
        <v>0.33093525179856115</v>
      </c>
      <c r="EC113" s="3" t="str">
        <f t="shared" si="141"/>
        <v>+</v>
      </c>
      <c r="ED113" s="3">
        <f t="shared" si="142"/>
        <v>0.33093525179856115</v>
      </c>
      <c r="EE113" s="3" t="str">
        <f t="shared" si="143"/>
        <v>moderate</v>
      </c>
      <c r="EF113" s="3" t="str">
        <f t="shared" si="144"/>
        <v>+
moderate</v>
      </c>
      <c r="EG113" s="3" t="str">
        <f t="shared" si="145"/>
        <v>N&lt;5</v>
      </c>
      <c r="EH113" s="3" t="str">
        <f t="shared" si="146"/>
        <v>N&lt;5</v>
      </c>
      <c r="EI113" s="3" t="str">
        <f t="shared" si="147"/>
        <v>N&lt;5</v>
      </c>
      <c r="EJ113" s="3" t="str">
        <f t="shared" si="148"/>
        <v>N&lt;5</v>
      </c>
      <c r="EK113" s="3" t="str">
        <f t="shared" si="149"/>
        <v>N&lt;5
N&lt;5</v>
      </c>
    </row>
    <row r="114" spans="1:141" x14ac:dyDescent="0.35">
      <c r="A114" s="13" t="s">
        <v>232</v>
      </c>
      <c r="B114" s="13" t="s">
        <v>233</v>
      </c>
      <c r="C114" s="4">
        <v>3</v>
      </c>
      <c r="D114" s="4">
        <v>1.3660000000000001</v>
      </c>
      <c r="E114" s="3">
        <v>16</v>
      </c>
      <c r="F114" s="4">
        <v>3.17</v>
      </c>
      <c r="G114" s="4">
        <v>1.329</v>
      </c>
      <c r="H114" s="3">
        <v>210</v>
      </c>
      <c r="I114" s="4">
        <v>3</v>
      </c>
      <c r="J114" s="4">
        <v>1.3660000000000001</v>
      </c>
      <c r="K114" s="3">
        <v>16</v>
      </c>
      <c r="L114" s="4"/>
      <c r="M114" s="4"/>
      <c r="O114" s="4"/>
      <c r="P114" s="4"/>
      <c r="R114" s="4">
        <v>3.8</v>
      </c>
      <c r="S114" s="4">
        <v>1.304</v>
      </c>
      <c r="T114" s="3">
        <v>5</v>
      </c>
      <c r="U114" s="4">
        <v>2.64</v>
      </c>
      <c r="V114" s="4">
        <v>1.286</v>
      </c>
      <c r="W114" s="3">
        <v>11</v>
      </c>
      <c r="X114" s="4">
        <v>3.08</v>
      </c>
      <c r="Y114" s="4">
        <v>1.3109999999999999</v>
      </c>
      <c r="Z114" s="3">
        <v>12</v>
      </c>
      <c r="AA114" s="4" t="s">
        <v>30</v>
      </c>
      <c r="AB114" s="4" t="s">
        <v>30</v>
      </c>
      <c r="AC114" s="3" t="s">
        <v>30</v>
      </c>
      <c r="AD114" s="4">
        <v>3.15</v>
      </c>
      <c r="AE114" s="4">
        <v>1.4630000000000001</v>
      </c>
      <c r="AF114" s="3">
        <v>13</v>
      </c>
      <c r="AG114" s="4" t="s">
        <v>30</v>
      </c>
      <c r="AH114" s="4" t="s">
        <v>30</v>
      </c>
      <c r="AI114" s="3" t="s">
        <v>30</v>
      </c>
      <c r="AJ114" s="4">
        <v>2.71</v>
      </c>
      <c r="AK114" s="4">
        <v>1.54</v>
      </c>
      <c r="AL114" s="14">
        <v>28</v>
      </c>
      <c r="AM114" s="3">
        <v>2.71</v>
      </c>
      <c r="AN114" s="3">
        <v>1.54</v>
      </c>
      <c r="AO114" s="3">
        <v>28</v>
      </c>
      <c r="AP114" s="3" t="s">
        <v>30</v>
      </c>
      <c r="AQ114" s="3" t="s">
        <v>30</v>
      </c>
      <c r="AR114" s="3" t="s">
        <v>30</v>
      </c>
      <c r="AS114" s="3" t="s">
        <v>30</v>
      </c>
      <c r="AT114" s="3" t="s">
        <v>30</v>
      </c>
      <c r="AU114" s="3" t="s">
        <v>30</v>
      </c>
      <c r="AV114" s="3">
        <v>3.36</v>
      </c>
      <c r="AW114" s="3">
        <v>1.6</v>
      </c>
      <c r="AX114" s="3">
        <v>14</v>
      </c>
      <c r="AY114" s="3">
        <v>2.0699999999999998</v>
      </c>
      <c r="AZ114" s="3">
        <v>1.21</v>
      </c>
      <c r="BA114" s="3">
        <v>14</v>
      </c>
      <c r="BB114" s="3">
        <v>3</v>
      </c>
      <c r="BC114" s="3">
        <v>1.55</v>
      </c>
      <c r="BD114" s="3">
        <v>16</v>
      </c>
      <c r="BE114" s="3">
        <v>2.33</v>
      </c>
      <c r="BF114" s="3">
        <v>1.5</v>
      </c>
      <c r="BG114" s="3">
        <v>12</v>
      </c>
      <c r="BH114" s="3">
        <v>2.79</v>
      </c>
      <c r="BI114" s="3">
        <v>1.59</v>
      </c>
      <c r="BJ114" s="3">
        <v>24</v>
      </c>
      <c r="BK114" s="3" t="s">
        <v>30</v>
      </c>
      <c r="BL114" s="3" t="s">
        <v>30</v>
      </c>
      <c r="BM114" s="3" t="s">
        <v>30</v>
      </c>
      <c r="BO114" s="3">
        <f t="shared" si="75"/>
        <v>2.1961932650073206</v>
      </c>
      <c r="BP114" s="3" t="str">
        <f t="shared" si="77"/>
        <v>pre-ten</v>
      </c>
      <c r="BQ114" s="3">
        <f t="shared" si="78"/>
        <v>2.1961932650073206</v>
      </c>
      <c r="BR114" s="3" t="str">
        <f t="shared" si="79"/>
        <v>large</v>
      </c>
      <c r="BS114" s="3" t="str">
        <f t="shared" si="80"/>
        <v>pre-ten
large</v>
      </c>
      <c r="BT114" s="3">
        <f t="shared" si="76"/>
        <v>2.1961932650073206</v>
      </c>
      <c r="BU114" s="3" t="str">
        <f t="shared" si="81"/>
        <v>ntt</v>
      </c>
      <c r="BV114" s="3">
        <f t="shared" si="82"/>
        <v>2.1961932650073206</v>
      </c>
      <c r="BW114" s="3" t="str">
        <f t="shared" si="83"/>
        <v>large</v>
      </c>
      <c r="BX114" s="3" t="str">
        <f t="shared" si="84"/>
        <v>ntt
large</v>
      </c>
      <c r="BY114" s="3">
        <f t="shared" si="85"/>
        <v>0.80625000000000002</v>
      </c>
      <c r="BZ114" s="3" t="str">
        <f t="shared" si="86"/>
        <v>assoc</v>
      </c>
      <c r="CA114" s="3">
        <f t="shared" si="87"/>
        <v>0.80625000000000002</v>
      </c>
      <c r="CB114" s="3" t="str">
        <f t="shared" si="88"/>
        <v>large</v>
      </c>
      <c r="CC114" s="3" t="str">
        <f t="shared" si="89"/>
        <v>assoc
large</v>
      </c>
      <c r="CD114" s="3" t="str">
        <f t="shared" si="90"/>
        <v>N&lt;5</v>
      </c>
      <c r="CE114" s="3" t="str">
        <f t="shared" si="91"/>
        <v>N&lt;5</v>
      </c>
      <c r="CF114" s="3" t="str">
        <f t="shared" si="92"/>
        <v>N&lt;5</v>
      </c>
      <c r="CG114" s="3" t="str">
        <f t="shared" si="93"/>
        <v>N&lt;5</v>
      </c>
      <c r="CH114" s="3" t="str">
        <f t="shared" si="94"/>
        <v>N&lt;5
N&lt;5</v>
      </c>
      <c r="CI114" s="3" t="str">
        <f t="shared" si="95"/>
        <v>N&lt;5</v>
      </c>
      <c r="CJ114" s="3" t="str">
        <f t="shared" si="96"/>
        <v>N&lt;5</v>
      </c>
      <c r="CK114" s="3" t="str">
        <f t="shared" si="97"/>
        <v>N&lt;5</v>
      </c>
      <c r="CL114" s="3" t="str">
        <f t="shared" si="98"/>
        <v>N&lt;5</v>
      </c>
      <c r="CM114" s="3" t="str">
        <f t="shared" si="99"/>
        <v>N&lt;5
N&lt;5</v>
      </c>
      <c r="CN114" s="3">
        <f t="shared" si="100"/>
        <v>-0.18831168831168832</v>
      </c>
      <c r="CO114" s="3" t="str">
        <f t="shared" si="101"/>
        <v>-</v>
      </c>
      <c r="CP114" s="3">
        <f t="shared" si="102"/>
        <v>0.18831168831168832</v>
      </c>
      <c r="CQ114" s="3" t="str">
        <f t="shared" si="103"/>
        <v>small</v>
      </c>
      <c r="CR114" s="3" t="str">
        <f t="shared" si="104"/>
        <v>-
small</v>
      </c>
      <c r="CS114" s="3">
        <f t="shared" si="105"/>
        <v>-0.18831168831168832</v>
      </c>
      <c r="CT114" s="3" t="str">
        <f t="shared" si="106"/>
        <v>-</v>
      </c>
      <c r="CU114" s="3">
        <f t="shared" si="107"/>
        <v>0.18831168831168832</v>
      </c>
      <c r="CV114" s="3" t="str">
        <f t="shared" si="108"/>
        <v>small</v>
      </c>
      <c r="CW114" s="3" t="str">
        <f t="shared" si="109"/>
        <v>-
small</v>
      </c>
      <c r="CX114" s="3" t="str">
        <f t="shared" si="110"/>
        <v>N&lt;5</v>
      </c>
      <c r="CY114" s="3" t="str">
        <f t="shared" si="111"/>
        <v>N&lt;5</v>
      </c>
      <c r="CZ114" s="3" t="str">
        <f t="shared" si="112"/>
        <v>N&lt;5</v>
      </c>
      <c r="DA114" s="3" t="str">
        <f t="shared" si="113"/>
        <v>N&lt;5</v>
      </c>
      <c r="DB114" s="3" t="str">
        <f t="shared" si="114"/>
        <v>N&lt;5
N&lt;5</v>
      </c>
      <c r="DC114" s="3" t="str">
        <f t="shared" si="115"/>
        <v>N&lt;5</v>
      </c>
      <c r="DD114" s="3" t="str">
        <f t="shared" si="116"/>
        <v>N&lt;5</v>
      </c>
      <c r="DE114" s="3" t="str">
        <f t="shared" si="117"/>
        <v>N&lt;5</v>
      </c>
      <c r="DF114" s="3" t="str">
        <f t="shared" si="118"/>
        <v>N&lt;5</v>
      </c>
      <c r="DG114" s="3" t="str">
        <f t="shared" si="119"/>
        <v>N&lt;5
N&lt;5</v>
      </c>
      <c r="DH114" s="3">
        <f t="shared" si="120"/>
        <v>-0.27499999999999997</v>
      </c>
      <c r="DI114" s="3" t="str">
        <f t="shared" si="121"/>
        <v>-</v>
      </c>
      <c r="DJ114" s="3">
        <f t="shared" si="122"/>
        <v>0.27499999999999997</v>
      </c>
      <c r="DK114" s="3" t="str">
        <f t="shared" si="123"/>
        <v>small</v>
      </c>
      <c r="DL114" s="3" t="str">
        <f t="shared" si="124"/>
        <v>-
small</v>
      </c>
      <c r="DM114" s="3">
        <f t="shared" si="125"/>
        <v>-0.47107438016528952</v>
      </c>
      <c r="DN114" s="3" t="str">
        <f t="shared" si="126"/>
        <v>-</v>
      </c>
      <c r="DO114" s="3">
        <f t="shared" si="127"/>
        <v>0.47107438016528952</v>
      </c>
      <c r="DP114" s="3" t="str">
        <f t="shared" si="128"/>
        <v>moderate</v>
      </c>
      <c r="DQ114" s="3" t="str">
        <f t="shared" si="129"/>
        <v>-
moderate</v>
      </c>
      <c r="DR114" s="3">
        <f t="shared" si="130"/>
        <v>-5.1612903225806493E-2</v>
      </c>
      <c r="DS114" s="3" t="str">
        <f t="shared" si="131"/>
        <v/>
      </c>
      <c r="DT114" s="3">
        <f t="shared" si="132"/>
        <v>5.1612903225806493E-2</v>
      </c>
      <c r="DU114" s="3" t="str">
        <f t="shared" si="133"/>
        <v/>
      </c>
      <c r="DV114" s="3" t="str">
        <f t="shared" si="134"/>
        <v xml:space="preserve">
</v>
      </c>
      <c r="DW114" s="3" t="str">
        <f t="shared" si="135"/>
        <v>N&lt;5</v>
      </c>
      <c r="DX114" s="3" t="str">
        <f t="shared" si="136"/>
        <v>N&lt;5</v>
      </c>
      <c r="DY114" s="3" t="str">
        <f t="shared" si="137"/>
        <v>N&lt;5</v>
      </c>
      <c r="DZ114" s="3" t="str">
        <f t="shared" si="138"/>
        <v>N&lt;5</v>
      </c>
      <c r="EA114" s="3" t="str">
        <f t="shared" si="139"/>
        <v>N&lt;5
N&lt;5</v>
      </c>
      <c r="EB114" s="3">
        <f t="shared" si="140"/>
        <v>-0.22641509433962256</v>
      </c>
      <c r="EC114" s="3" t="str">
        <f t="shared" si="141"/>
        <v>-</v>
      </c>
      <c r="ED114" s="3">
        <f t="shared" si="142"/>
        <v>0.22641509433962256</v>
      </c>
      <c r="EE114" s="3" t="str">
        <f t="shared" si="143"/>
        <v>small</v>
      </c>
      <c r="EF114" s="3" t="str">
        <f t="shared" si="144"/>
        <v>-
small</v>
      </c>
      <c r="EG114" s="3" t="str">
        <f t="shared" si="145"/>
        <v>N&lt;5</v>
      </c>
      <c r="EH114" s="3" t="str">
        <f t="shared" si="146"/>
        <v>N&lt;5</v>
      </c>
      <c r="EI114" s="3" t="str">
        <f t="shared" si="147"/>
        <v>N&lt;5</v>
      </c>
      <c r="EJ114" s="3" t="str">
        <f t="shared" si="148"/>
        <v>N&lt;5</v>
      </c>
      <c r="EK114" s="3" t="str">
        <f t="shared" si="149"/>
        <v>N&lt;5
N&lt;5</v>
      </c>
    </row>
    <row r="115" spans="1:141" x14ac:dyDescent="0.35">
      <c r="A115" s="13" t="s">
        <v>234</v>
      </c>
      <c r="B115" s="13" t="s">
        <v>235</v>
      </c>
      <c r="C115" s="4">
        <v>3.33</v>
      </c>
      <c r="D115" s="4">
        <v>1.4139999999999999</v>
      </c>
      <c r="E115" s="3">
        <v>18</v>
      </c>
      <c r="F115" s="4">
        <v>3.56</v>
      </c>
      <c r="G115" s="4">
        <v>1.238</v>
      </c>
      <c r="H115" s="3">
        <v>225</v>
      </c>
      <c r="I115" s="4">
        <v>3.33</v>
      </c>
      <c r="J115" s="4">
        <v>1.4139999999999999</v>
      </c>
      <c r="K115" s="3">
        <v>18</v>
      </c>
      <c r="L115" s="4"/>
      <c r="M115" s="4"/>
      <c r="O115" s="4"/>
      <c r="P115" s="4"/>
      <c r="R115" s="4">
        <v>3.6</v>
      </c>
      <c r="S115" s="4">
        <v>1.673</v>
      </c>
      <c r="T115" s="3">
        <v>5</v>
      </c>
      <c r="U115" s="4">
        <v>3.23</v>
      </c>
      <c r="V115" s="4">
        <v>1.363</v>
      </c>
      <c r="W115" s="3">
        <v>13</v>
      </c>
      <c r="X115" s="4">
        <v>3.42</v>
      </c>
      <c r="Y115" s="4">
        <v>1.3109999999999999</v>
      </c>
      <c r="Z115" s="3">
        <v>12</v>
      </c>
      <c r="AA115" s="4">
        <v>3.17</v>
      </c>
      <c r="AB115" s="4">
        <v>1.722</v>
      </c>
      <c r="AC115" s="3">
        <v>6</v>
      </c>
      <c r="AD115" s="4">
        <v>3.2</v>
      </c>
      <c r="AE115" s="4">
        <v>1.474</v>
      </c>
      <c r="AF115" s="3">
        <v>15</v>
      </c>
      <c r="AG115" s="4" t="s">
        <v>30</v>
      </c>
      <c r="AH115" s="4" t="s">
        <v>30</v>
      </c>
      <c r="AI115" s="3" t="s">
        <v>30</v>
      </c>
      <c r="AJ115" s="4">
        <v>3.89</v>
      </c>
      <c r="AK115" s="4">
        <v>1.29</v>
      </c>
      <c r="AL115" s="14">
        <v>28</v>
      </c>
      <c r="AM115" s="3">
        <v>3.89</v>
      </c>
      <c r="AN115" s="3">
        <v>1.29</v>
      </c>
      <c r="AO115" s="3">
        <v>28</v>
      </c>
      <c r="AP115" s="3" t="s">
        <v>30</v>
      </c>
      <c r="AQ115" s="3" t="s">
        <v>30</v>
      </c>
      <c r="AR115" s="3" t="s">
        <v>30</v>
      </c>
      <c r="AS115" s="3" t="s">
        <v>30</v>
      </c>
      <c r="AT115" s="3" t="s">
        <v>30</v>
      </c>
      <c r="AU115" s="3" t="s">
        <v>30</v>
      </c>
      <c r="AV115" s="3">
        <v>4.07</v>
      </c>
      <c r="AW115" s="3">
        <v>1.1399999999999999</v>
      </c>
      <c r="AX115" s="3">
        <v>14</v>
      </c>
      <c r="AY115" s="3">
        <v>3.71</v>
      </c>
      <c r="AZ115" s="3">
        <v>1.44</v>
      </c>
      <c r="BA115" s="3">
        <v>14</v>
      </c>
      <c r="BB115" s="3">
        <v>4.1900000000000004</v>
      </c>
      <c r="BC115" s="3">
        <v>0.91</v>
      </c>
      <c r="BD115" s="3">
        <v>16</v>
      </c>
      <c r="BE115" s="3">
        <v>3.5</v>
      </c>
      <c r="BF115" s="3">
        <v>1.62</v>
      </c>
      <c r="BG115" s="3">
        <v>12</v>
      </c>
      <c r="BH115" s="3">
        <v>3.88</v>
      </c>
      <c r="BI115" s="3">
        <v>1.3</v>
      </c>
      <c r="BJ115" s="3">
        <v>24</v>
      </c>
      <c r="BK115" s="3" t="s">
        <v>30</v>
      </c>
      <c r="BL115" s="3" t="s">
        <v>30</v>
      </c>
      <c r="BM115" s="3" t="s">
        <v>30</v>
      </c>
      <c r="BO115" s="3">
        <f t="shared" si="75"/>
        <v>2.3550212164073554</v>
      </c>
      <c r="BP115" s="3" t="str">
        <f t="shared" si="77"/>
        <v>pre-ten</v>
      </c>
      <c r="BQ115" s="3">
        <f t="shared" si="78"/>
        <v>2.3550212164073554</v>
      </c>
      <c r="BR115" s="3" t="str">
        <f t="shared" si="79"/>
        <v>large</v>
      </c>
      <c r="BS115" s="3" t="str">
        <f t="shared" si="80"/>
        <v>pre-ten
large</v>
      </c>
      <c r="BT115" s="3">
        <f t="shared" si="76"/>
        <v>2.3550212164073554</v>
      </c>
      <c r="BU115" s="3" t="str">
        <f t="shared" si="81"/>
        <v>ntt</v>
      </c>
      <c r="BV115" s="3">
        <f t="shared" si="82"/>
        <v>2.3550212164073554</v>
      </c>
      <c r="BW115" s="3" t="str">
        <f t="shared" si="83"/>
        <v>large</v>
      </c>
      <c r="BX115" s="3" t="str">
        <f t="shared" si="84"/>
        <v>ntt
large</v>
      </c>
      <c r="BY115" s="3">
        <f t="shared" si="85"/>
        <v>0.31578947368421084</v>
      </c>
      <c r="BZ115" s="3" t="str">
        <f t="shared" si="86"/>
        <v>assoc</v>
      </c>
      <c r="CA115" s="3">
        <f t="shared" si="87"/>
        <v>0.31578947368421084</v>
      </c>
      <c r="CB115" s="3" t="str">
        <f t="shared" si="88"/>
        <v>moderate</v>
      </c>
      <c r="CC115" s="3" t="str">
        <f t="shared" si="89"/>
        <v>assoc
moderate</v>
      </c>
      <c r="CD115" s="3">
        <f t="shared" si="90"/>
        <v>0.19069412662090007</v>
      </c>
      <c r="CE115" s="3" t="str">
        <f t="shared" si="91"/>
        <v>women</v>
      </c>
      <c r="CF115" s="3">
        <f t="shared" si="92"/>
        <v>0.19069412662090007</v>
      </c>
      <c r="CG115" s="3" t="str">
        <f t="shared" si="93"/>
        <v>small</v>
      </c>
      <c r="CH115" s="3" t="str">
        <f t="shared" si="94"/>
        <v>women
small</v>
      </c>
      <c r="CI115" s="3" t="str">
        <f t="shared" si="95"/>
        <v>N&lt;5</v>
      </c>
      <c r="CJ115" s="3" t="str">
        <f t="shared" si="96"/>
        <v>N&lt;5</v>
      </c>
      <c r="CK115" s="3" t="str">
        <f t="shared" si="97"/>
        <v>N&lt;5</v>
      </c>
      <c r="CL115" s="3" t="str">
        <f t="shared" si="98"/>
        <v>N&lt;5</v>
      </c>
      <c r="CM115" s="3" t="str">
        <f t="shared" si="99"/>
        <v>N&lt;5
N&lt;5</v>
      </c>
      <c r="CN115" s="3">
        <f t="shared" si="100"/>
        <v>0.434108527131783</v>
      </c>
      <c r="CO115" s="3" t="str">
        <f t="shared" si="101"/>
        <v>+</v>
      </c>
      <c r="CP115" s="3">
        <f t="shared" si="102"/>
        <v>0.434108527131783</v>
      </c>
      <c r="CQ115" s="3" t="str">
        <f t="shared" si="103"/>
        <v>moderate</v>
      </c>
      <c r="CR115" s="3" t="str">
        <f t="shared" si="104"/>
        <v>+
moderate</v>
      </c>
      <c r="CS115" s="3">
        <f t="shared" si="105"/>
        <v>0.434108527131783</v>
      </c>
      <c r="CT115" s="3" t="str">
        <f t="shared" si="106"/>
        <v>+</v>
      </c>
      <c r="CU115" s="3">
        <f t="shared" si="107"/>
        <v>0.434108527131783</v>
      </c>
      <c r="CV115" s="3" t="str">
        <f t="shared" si="108"/>
        <v>moderate</v>
      </c>
      <c r="CW115" s="3" t="str">
        <f t="shared" si="109"/>
        <v>+
moderate</v>
      </c>
      <c r="CX115" s="3" t="str">
        <f t="shared" si="110"/>
        <v>N&lt;5</v>
      </c>
      <c r="CY115" s="3" t="str">
        <f t="shared" si="111"/>
        <v>N&lt;5</v>
      </c>
      <c r="CZ115" s="3" t="str">
        <f t="shared" si="112"/>
        <v>N&lt;5</v>
      </c>
      <c r="DA115" s="3" t="str">
        <f t="shared" si="113"/>
        <v>N&lt;5</v>
      </c>
      <c r="DB115" s="3" t="str">
        <f t="shared" si="114"/>
        <v>N&lt;5
N&lt;5</v>
      </c>
      <c r="DC115" s="3" t="str">
        <f t="shared" si="115"/>
        <v>N&lt;5</v>
      </c>
      <c r="DD115" s="3" t="str">
        <f t="shared" si="116"/>
        <v>N&lt;5</v>
      </c>
      <c r="DE115" s="3" t="str">
        <f t="shared" si="117"/>
        <v>N&lt;5</v>
      </c>
      <c r="DF115" s="3" t="str">
        <f t="shared" si="118"/>
        <v>N&lt;5</v>
      </c>
      <c r="DG115" s="3" t="str">
        <f t="shared" si="119"/>
        <v>N&lt;5
N&lt;5</v>
      </c>
      <c r="DH115" s="3">
        <f t="shared" si="120"/>
        <v>0.41228070175438619</v>
      </c>
      <c r="DI115" s="3" t="str">
        <f t="shared" si="121"/>
        <v>+</v>
      </c>
      <c r="DJ115" s="3">
        <f t="shared" si="122"/>
        <v>0.41228070175438619</v>
      </c>
      <c r="DK115" s="3" t="str">
        <f t="shared" si="123"/>
        <v>moderate</v>
      </c>
      <c r="DL115" s="3" t="str">
        <f t="shared" si="124"/>
        <v>+
moderate</v>
      </c>
      <c r="DM115" s="3">
        <f t="shared" si="125"/>
        <v>0.33333333333333331</v>
      </c>
      <c r="DN115" s="3" t="str">
        <f t="shared" si="126"/>
        <v>+</v>
      </c>
      <c r="DO115" s="3">
        <f t="shared" si="127"/>
        <v>0.33333333333333331</v>
      </c>
      <c r="DP115" s="3" t="str">
        <f t="shared" si="128"/>
        <v>moderate</v>
      </c>
      <c r="DQ115" s="3" t="str">
        <f t="shared" si="129"/>
        <v>+
moderate</v>
      </c>
      <c r="DR115" s="3">
        <f t="shared" si="130"/>
        <v>0.84615384615384659</v>
      </c>
      <c r="DS115" s="3" t="str">
        <f t="shared" si="131"/>
        <v>+</v>
      </c>
      <c r="DT115" s="3">
        <f t="shared" si="132"/>
        <v>0.84615384615384659</v>
      </c>
      <c r="DU115" s="3" t="str">
        <f t="shared" si="133"/>
        <v>large</v>
      </c>
      <c r="DV115" s="3" t="str">
        <f t="shared" si="134"/>
        <v>+
large</v>
      </c>
      <c r="DW115" s="3">
        <f t="shared" si="135"/>
        <v>0.20370370370370375</v>
      </c>
      <c r="DX115" s="3" t="str">
        <f t="shared" si="136"/>
        <v>+</v>
      </c>
      <c r="DY115" s="3">
        <f t="shared" si="137"/>
        <v>0.20370370370370375</v>
      </c>
      <c r="DZ115" s="3" t="str">
        <f t="shared" si="138"/>
        <v>small</v>
      </c>
      <c r="EA115" s="3" t="str">
        <f t="shared" si="139"/>
        <v>+
small</v>
      </c>
      <c r="EB115" s="3">
        <f t="shared" si="140"/>
        <v>0.52307692307692288</v>
      </c>
      <c r="EC115" s="3" t="str">
        <f t="shared" si="141"/>
        <v>+</v>
      </c>
      <c r="ED115" s="3">
        <f t="shared" si="142"/>
        <v>0.52307692307692288</v>
      </c>
      <c r="EE115" s="3" t="str">
        <f t="shared" si="143"/>
        <v>large</v>
      </c>
      <c r="EF115" s="3" t="str">
        <f t="shared" si="144"/>
        <v>+
large</v>
      </c>
      <c r="EG115" s="3" t="str">
        <f t="shared" si="145"/>
        <v>N&lt;5</v>
      </c>
      <c r="EH115" s="3" t="str">
        <f t="shared" si="146"/>
        <v>N&lt;5</v>
      </c>
      <c r="EI115" s="3" t="str">
        <f t="shared" si="147"/>
        <v>N&lt;5</v>
      </c>
      <c r="EJ115" s="3" t="str">
        <f t="shared" si="148"/>
        <v>N&lt;5</v>
      </c>
      <c r="EK115" s="3" t="str">
        <f t="shared" si="149"/>
        <v>N&lt;5
N&lt;5</v>
      </c>
    </row>
    <row r="116" spans="1:141" x14ac:dyDescent="0.35">
      <c r="A116" s="13" t="s">
        <v>236</v>
      </c>
      <c r="B116" s="13" t="s">
        <v>237</v>
      </c>
      <c r="C116" s="4">
        <v>3.22</v>
      </c>
      <c r="D116" s="4">
        <v>1.478</v>
      </c>
      <c r="E116" s="3">
        <v>18</v>
      </c>
      <c r="F116" s="4">
        <v>3.42</v>
      </c>
      <c r="G116" s="4">
        <v>1.2729999999999999</v>
      </c>
      <c r="H116" s="3">
        <v>225</v>
      </c>
      <c r="I116" s="4">
        <v>3.22</v>
      </c>
      <c r="J116" s="4">
        <v>1.478</v>
      </c>
      <c r="K116" s="3">
        <v>18</v>
      </c>
      <c r="L116" s="4"/>
      <c r="M116" s="4"/>
      <c r="O116" s="4"/>
      <c r="P116" s="4"/>
      <c r="R116" s="4">
        <v>3.2</v>
      </c>
      <c r="S116" s="4">
        <v>1.7889999999999999</v>
      </c>
      <c r="T116" s="3">
        <v>5</v>
      </c>
      <c r="U116" s="4">
        <v>3.23</v>
      </c>
      <c r="V116" s="4">
        <v>1.423</v>
      </c>
      <c r="W116" s="3">
        <v>13</v>
      </c>
      <c r="X116" s="4">
        <v>3.17</v>
      </c>
      <c r="Y116" s="4">
        <v>1.337</v>
      </c>
      <c r="Z116" s="3">
        <v>12</v>
      </c>
      <c r="AA116" s="4">
        <v>3.33</v>
      </c>
      <c r="AB116" s="4">
        <v>1.8620000000000001</v>
      </c>
      <c r="AC116" s="3">
        <v>6</v>
      </c>
      <c r="AD116" s="4">
        <v>3</v>
      </c>
      <c r="AE116" s="4">
        <v>1.464</v>
      </c>
      <c r="AF116" s="3">
        <v>15</v>
      </c>
      <c r="AG116" s="4" t="s">
        <v>30</v>
      </c>
      <c r="AH116" s="4" t="s">
        <v>30</v>
      </c>
      <c r="AI116" s="3" t="s">
        <v>30</v>
      </c>
      <c r="AJ116" s="3">
        <v>3.61</v>
      </c>
      <c r="AK116" s="3">
        <v>1.42</v>
      </c>
      <c r="AL116" s="3">
        <v>28</v>
      </c>
      <c r="AM116" s="3">
        <v>3.61</v>
      </c>
      <c r="AN116" s="3">
        <v>1.42</v>
      </c>
      <c r="AO116" s="3">
        <v>28</v>
      </c>
      <c r="AP116" s="3" t="s">
        <v>30</v>
      </c>
      <c r="AQ116" s="3" t="s">
        <v>30</v>
      </c>
      <c r="AR116" s="3" t="s">
        <v>30</v>
      </c>
      <c r="AS116" s="3" t="s">
        <v>30</v>
      </c>
      <c r="AT116" s="3" t="s">
        <v>30</v>
      </c>
      <c r="AU116" s="3" t="s">
        <v>30</v>
      </c>
      <c r="AV116" s="3">
        <v>3.79</v>
      </c>
      <c r="AW116" s="3">
        <v>1.31</v>
      </c>
      <c r="AX116" s="3">
        <v>14</v>
      </c>
      <c r="AY116" s="3">
        <v>3.43</v>
      </c>
      <c r="AZ116" s="3">
        <v>1.55</v>
      </c>
      <c r="BA116" s="3">
        <v>14</v>
      </c>
      <c r="BB116" s="3">
        <v>3.69</v>
      </c>
      <c r="BC116" s="3">
        <v>1.3</v>
      </c>
      <c r="BD116" s="3">
        <v>16</v>
      </c>
      <c r="BE116" s="3">
        <v>3.5</v>
      </c>
      <c r="BF116" s="3">
        <v>1.62</v>
      </c>
      <c r="BG116" s="3">
        <v>12</v>
      </c>
      <c r="BH116" s="3">
        <v>3.62</v>
      </c>
      <c r="BI116" s="3">
        <v>1.41</v>
      </c>
      <c r="BJ116" s="3">
        <v>24</v>
      </c>
      <c r="BK116" s="3" t="s">
        <v>30</v>
      </c>
      <c r="BL116" s="3" t="s">
        <v>30</v>
      </c>
      <c r="BM116" s="3" t="s">
        <v>30</v>
      </c>
      <c r="BO116" s="3">
        <f t="shared" si="75"/>
        <v>2.1786197564276049</v>
      </c>
      <c r="BP116" s="3" t="str">
        <f t="shared" si="77"/>
        <v>pre-ten</v>
      </c>
      <c r="BQ116" s="3">
        <f t="shared" si="78"/>
        <v>2.1786197564276049</v>
      </c>
      <c r="BR116" s="3" t="str">
        <f t="shared" si="79"/>
        <v>large</v>
      </c>
      <c r="BS116" s="3" t="str">
        <f t="shared" si="80"/>
        <v>pre-ten
large</v>
      </c>
      <c r="BT116" s="3">
        <f t="shared" si="76"/>
        <v>2.1786197564276049</v>
      </c>
      <c r="BU116" s="3" t="str">
        <f t="shared" si="81"/>
        <v>ntt</v>
      </c>
      <c r="BV116" s="3">
        <f t="shared" si="82"/>
        <v>2.1786197564276049</v>
      </c>
      <c r="BW116" s="3" t="str">
        <f t="shared" si="83"/>
        <v>large</v>
      </c>
      <c r="BX116" s="3" t="str">
        <f t="shared" si="84"/>
        <v>ntt
large</v>
      </c>
      <c r="BY116" s="3">
        <f t="shared" si="85"/>
        <v>0.27480916030534341</v>
      </c>
      <c r="BZ116" s="3" t="str">
        <f t="shared" si="86"/>
        <v>assoc</v>
      </c>
      <c r="CA116" s="3">
        <f t="shared" si="87"/>
        <v>0.27480916030534341</v>
      </c>
      <c r="CB116" s="3" t="str">
        <f t="shared" si="88"/>
        <v>small</v>
      </c>
      <c r="CC116" s="3" t="str">
        <f t="shared" si="89"/>
        <v>assoc
small</v>
      </c>
      <c r="CD116" s="3">
        <f t="shared" si="90"/>
        <v>-0.11967090501121926</v>
      </c>
      <c r="CE116" s="3" t="str">
        <f t="shared" si="91"/>
        <v>men</v>
      </c>
      <c r="CF116" s="3">
        <f t="shared" si="92"/>
        <v>0.11967090501121926</v>
      </c>
      <c r="CG116" s="3" t="str">
        <f t="shared" si="93"/>
        <v>small</v>
      </c>
      <c r="CH116" s="3" t="str">
        <f t="shared" si="94"/>
        <v>men
small</v>
      </c>
      <c r="CI116" s="3" t="str">
        <f t="shared" si="95"/>
        <v>N&lt;5</v>
      </c>
      <c r="CJ116" s="3" t="str">
        <f t="shared" si="96"/>
        <v>N&lt;5</v>
      </c>
      <c r="CK116" s="3" t="str">
        <f t="shared" si="97"/>
        <v>N&lt;5</v>
      </c>
      <c r="CL116" s="3" t="str">
        <f t="shared" si="98"/>
        <v>N&lt;5</v>
      </c>
      <c r="CM116" s="3" t="str">
        <f t="shared" si="99"/>
        <v>N&lt;5
N&lt;5</v>
      </c>
      <c r="CN116" s="3">
        <f t="shared" si="100"/>
        <v>0.27464788732394346</v>
      </c>
      <c r="CO116" s="3" t="str">
        <f t="shared" si="101"/>
        <v>+</v>
      </c>
      <c r="CP116" s="3">
        <f t="shared" si="102"/>
        <v>0.27464788732394346</v>
      </c>
      <c r="CQ116" s="3" t="str">
        <f t="shared" si="103"/>
        <v>small</v>
      </c>
      <c r="CR116" s="3" t="str">
        <f t="shared" si="104"/>
        <v>+
small</v>
      </c>
      <c r="CS116" s="3">
        <f t="shared" si="105"/>
        <v>0.27464788732394346</v>
      </c>
      <c r="CT116" s="3" t="str">
        <f t="shared" si="106"/>
        <v>+</v>
      </c>
      <c r="CU116" s="3">
        <f t="shared" si="107"/>
        <v>0.27464788732394346</v>
      </c>
      <c r="CV116" s="3" t="str">
        <f t="shared" si="108"/>
        <v>small</v>
      </c>
      <c r="CW116" s="3" t="str">
        <f t="shared" si="109"/>
        <v>+
small</v>
      </c>
      <c r="CX116" s="3" t="str">
        <f t="shared" si="110"/>
        <v>N&lt;5</v>
      </c>
      <c r="CY116" s="3" t="str">
        <f t="shared" si="111"/>
        <v>N&lt;5</v>
      </c>
      <c r="CZ116" s="3" t="str">
        <f t="shared" si="112"/>
        <v>N&lt;5</v>
      </c>
      <c r="DA116" s="3" t="str">
        <f t="shared" si="113"/>
        <v>N&lt;5</v>
      </c>
      <c r="DB116" s="3" t="str">
        <f t="shared" si="114"/>
        <v>N&lt;5
N&lt;5</v>
      </c>
      <c r="DC116" s="3" t="str">
        <f t="shared" si="115"/>
        <v>N&lt;5</v>
      </c>
      <c r="DD116" s="3" t="str">
        <f t="shared" si="116"/>
        <v>N&lt;5</v>
      </c>
      <c r="DE116" s="3" t="str">
        <f t="shared" si="117"/>
        <v>N&lt;5</v>
      </c>
      <c r="DF116" s="3" t="str">
        <f t="shared" si="118"/>
        <v>N&lt;5</v>
      </c>
      <c r="DG116" s="3" t="str">
        <f t="shared" si="119"/>
        <v>N&lt;5
N&lt;5</v>
      </c>
      <c r="DH116" s="3">
        <f t="shared" si="120"/>
        <v>0.45038167938931284</v>
      </c>
      <c r="DI116" s="3" t="str">
        <f t="shared" si="121"/>
        <v>+</v>
      </c>
      <c r="DJ116" s="3">
        <f t="shared" si="122"/>
        <v>0.45038167938931284</v>
      </c>
      <c r="DK116" s="3" t="str">
        <f t="shared" si="123"/>
        <v>moderate</v>
      </c>
      <c r="DL116" s="3" t="str">
        <f t="shared" si="124"/>
        <v>+
moderate</v>
      </c>
      <c r="DM116" s="3">
        <f t="shared" si="125"/>
        <v>0.12903225806451624</v>
      </c>
      <c r="DN116" s="3" t="str">
        <f t="shared" si="126"/>
        <v>+</v>
      </c>
      <c r="DO116" s="3">
        <f t="shared" si="127"/>
        <v>0.12903225806451624</v>
      </c>
      <c r="DP116" s="3" t="str">
        <f t="shared" si="128"/>
        <v>small</v>
      </c>
      <c r="DQ116" s="3" t="str">
        <f t="shared" si="129"/>
        <v>+
small</v>
      </c>
      <c r="DR116" s="3">
        <f t="shared" si="130"/>
        <v>0.4</v>
      </c>
      <c r="DS116" s="3" t="str">
        <f t="shared" si="131"/>
        <v>+</v>
      </c>
      <c r="DT116" s="3">
        <f t="shared" si="132"/>
        <v>0.4</v>
      </c>
      <c r="DU116" s="3" t="str">
        <f t="shared" si="133"/>
        <v>moderate</v>
      </c>
      <c r="DV116" s="3" t="str">
        <f t="shared" si="134"/>
        <v>+
moderate</v>
      </c>
      <c r="DW116" s="3">
        <f t="shared" si="135"/>
        <v>0.10493827160493822</v>
      </c>
      <c r="DX116" s="3" t="str">
        <f t="shared" si="136"/>
        <v>+</v>
      </c>
      <c r="DY116" s="3">
        <f t="shared" si="137"/>
        <v>0.10493827160493822</v>
      </c>
      <c r="DZ116" s="3" t="str">
        <f t="shared" si="138"/>
        <v>small</v>
      </c>
      <c r="EA116" s="3" t="str">
        <f t="shared" si="139"/>
        <v>+
small</v>
      </c>
      <c r="EB116" s="3">
        <f t="shared" si="140"/>
        <v>0.43971631205673767</v>
      </c>
      <c r="EC116" s="3" t="str">
        <f t="shared" si="141"/>
        <v>+</v>
      </c>
      <c r="ED116" s="3">
        <f t="shared" si="142"/>
        <v>0.43971631205673767</v>
      </c>
      <c r="EE116" s="3" t="str">
        <f t="shared" si="143"/>
        <v>moderate</v>
      </c>
      <c r="EF116" s="3" t="str">
        <f t="shared" si="144"/>
        <v>+
moderate</v>
      </c>
      <c r="EG116" s="3" t="str">
        <f t="shared" si="145"/>
        <v>N&lt;5</v>
      </c>
      <c r="EH116" s="3" t="str">
        <f t="shared" si="146"/>
        <v>N&lt;5</v>
      </c>
      <c r="EI116" s="3" t="str">
        <f t="shared" si="147"/>
        <v>N&lt;5</v>
      </c>
      <c r="EJ116" s="3" t="str">
        <f t="shared" si="148"/>
        <v>N&lt;5</v>
      </c>
      <c r="EK116" s="3" t="str">
        <f t="shared" si="149"/>
        <v>N&lt;5
N&lt;5</v>
      </c>
    </row>
    <row r="117" spans="1:141" x14ac:dyDescent="0.35">
      <c r="A117" s="13" t="s">
        <v>238</v>
      </c>
      <c r="B117" s="13" t="s">
        <v>239</v>
      </c>
      <c r="C117" s="4">
        <v>2.94</v>
      </c>
      <c r="D117" s="4">
        <v>1.552</v>
      </c>
      <c r="E117" s="3">
        <v>18</v>
      </c>
      <c r="F117" s="4">
        <v>3.04</v>
      </c>
      <c r="G117" s="4">
        <v>1.302</v>
      </c>
      <c r="H117" s="3">
        <v>225</v>
      </c>
      <c r="I117" s="4">
        <v>2.94</v>
      </c>
      <c r="J117" s="4">
        <v>1.552</v>
      </c>
      <c r="K117" s="3">
        <v>18</v>
      </c>
      <c r="L117" s="4"/>
      <c r="M117" s="4"/>
      <c r="O117" s="4"/>
      <c r="P117" s="4"/>
      <c r="R117" s="4">
        <v>3.2</v>
      </c>
      <c r="S117" s="4">
        <v>1.7889999999999999</v>
      </c>
      <c r="T117" s="3">
        <v>5</v>
      </c>
      <c r="U117" s="4">
        <v>2.85</v>
      </c>
      <c r="V117" s="4">
        <v>1.5189999999999999</v>
      </c>
      <c r="W117" s="3">
        <v>13</v>
      </c>
      <c r="X117" s="4">
        <v>2.83</v>
      </c>
      <c r="Y117" s="4">
        <v>1.337</v>
      </c>
      <c r="Z117" s="3">
        <v>12</v>
      </c>
      <c r="AA117" s="4">
        <v>3.17</v>
      </c>
      <c r="AB117" s="4">
        <v>2.0409999999999999</v>
      </c>
      <c r="AC117" s="3">
        <v>6</v>
      </c>
      <c r="AD117" s="4">
        <v>2.73</v>
      </c>
      <c r="AE117" s="4">
        <v>1.58</v>
      </c>
      <c r="AF117" s="3">
        <v>15</v>
      </c>
      <c r="AG117" s="4" t="s">
        <v>30</v>
      </c>
      <c r="AH117" s="4" t="s">
        <v>30</v>
      </c>
      <c r="AI117" s="3" t="s">
        <v>30</v>
      </c>
      <c r="AJ117" s="4">
        <v>3.46</v>
      </c>
      <c r="AK117" s="4">
        <v>1.35</v>
      </c>
      <c r="AL117" s="14">
        <v>28</v>
      </c>
      <c r="AM117" s="3">
        <v>3.46</v>
      </c>
      <c r="AN117" s="3">
        <v>1.35</v>
      </c>
      <c r="AO117" s="3">
        <v>28</v>
      </c>
      <c r="AP117" s="3" t="s">
        <v>30</v>
      </c>
      <c r="AQ117" s="3" t="s">
        <v>30</v>
      </c>
      <c r="AR117" s="3" t="s">
        <v>30</v>
      </c>
      <c r="AS117" s="3" t="s">
        <v>30</v>
      </c>
      <c r="AT117" s="3" t="s">
        <v>30</v>
      </c>
      <c r="AU117" s="3" t="s">
        <v>30</v>
      </c>
      <c r="AV117" s="3">
        <v>3.71</v>
      </c>
      <c r="AW117" s="3">
        <v>1.27</v>
      </c>
      <c r="AX117" s="3">
        <v>14</v>
      </c>
      <c r="AY117" s="3">
        <v>3.21</v>
      </c>
      <c r="AZ117" s="3">
        <v>1.42</v>
      </c>
      <c r="BA117" s="3">
        <v>14</v>
      </c>
      <c r="BB117" s="3">
        <v>3.69</v>
      </c>
      <c r="BC117" s="3">
        <v>1.2</v>
      </c>
      <c r="BD117" s="3">
        <v>16</v>
      </c>
      <c r="BE117" s="3">
        <v>3.17</v>
      </c>
      <c r="BF117" s="3">
        <v>1.53</v>
      </c>
      <c r="BG117" s="3">
        <v>12</v>
      </c>
      <c r="BH117" s="3">
        <v>3.5</v>
      </c>
      <c r="BI117" s="3">
        <v>1.41</v>
      </c>
      <c r="BJ117" s="3">
        <v>24</v>
      </c>
      <c r="BK117" s="3" t="s">
        <v>30</v>
      </c>
      <c r="BL117" s="3" t="s">
        <v>30</v>
      </c>
      <c r="BM117" s="3" t="s">
        <v>30</v>
      </c>
      <c r="BO117" s="3">
        <f t="shared" si="75"/>
        <v>1.8943298969072164</v>
      </c>
      <c r="BP117" s="3" t="str">
        <f t="shared" si="77"/>
        <v>pre-ten</v>
      </c>
      <c r="BQ117" s="3">
        <f t="shared" si="78"/>
        <v>1.8943298969072164</v>
      </c>
      <c r="BR117" s="3" t="str">
        <f t="shared" si="79"/>
        <v>large</v>
      </c>
      <c r="BS117" s="3" t="str">
        <f t="shared" si="80"/>
        <v>pre-ten
large</v>
      </c>
      <c r="BT117" s="3">
        <f t="shared" si="76"/>
        <v>1.8943298969072164</v>
      </c>
      <c r="BU117" s="3" t="str">
        <f t="shared" si="81"/>
        <v>ntt</v>
      </c>
      <c r="BV117" s="3">
        <f t="shared" si="82"/>
        <v>1.8943298969072164</v>
      </c>
      <c r="BW117" s="3" t="str">
        <f t="shared" si="83"/>
        <v>large</v>
      </c>
      <c r="BX117" s="3" t="str">
        <f t="shared" si="84"/>
        <v>ntt
large</v>
      </c>
      <c r="BY117" s="3">
        <f t="shared" si="85"/>
        <v>0.39370078740157477</v>
      </c>
      <c r="BZ117" s="3" t="str">
        <f t="shared" si="86"/>
        <v>assoc</v>
      </c>
      <c r="CA117" s="3">
        <f t="shared" si="87"/>
        <v>0.39370078740157477</v>
      </c>
      <c r="CB117" s="3" t="str">
        <f t="shared" si="88"/>
        <v>moderate</v>
      </c>
      <c r="CC117" s="3" t="str">
        <f t="shared" si="89"/>
        <v>assoc
moderate</v>
      </c>
      <c r="CD117" s="3">
        <f t="shared" si="90"/>
        <v>-0.25430067314884058</v>
      </c>
      <c r="CE117" s="3" t="str">
        <f t="shared" si="91"/>
        <v>men</v>
      </c>
      <c r="CF117" s="3">
        <f t="shared" si="92"/>
        <v>0.25430067314884058</v>
      </c>
      <c r="CG117" s="3" t="str">
        <f t="shared" si="93"/>
        <v>small</v>
      </c>
      <c r="CH117" s="3" t="str">
        <f t="shared" si="94"/>
        <v>men
small</v>
      </c>
      <c r="CI117" s="3" t="str">
        <f t="shared" si="95"/>
        <v>N&lt;5</v>
      </c>
      <c r="CJ117" s="3" t="str">
        <f t="shared" si="96"/>
        <v>N&lt;5</v>
      </c>
      <c r="CK117" s="3" t="str">
        <f t="shared" si="97"/>
        <v>N&lt;5</v>
      </c>
      <c r="CL117" s="3" t="str">
        <f t="shared" si="98"/>
        <v>N&lt;5</v>
      </c>
      <c r="CM117" s="3" t="str">
        <f t="shared" si="99"/>
        <v>N&lt;5
N&lt;5</v>
      </c>
      <c r="CN117" s="3">
        <f t="shared" si="100"/>
        <v>0.38518518518518519</v>
      </c>
      <c r="CO117" s="3" t="str">
        <f t="shared" si="101"/>
        <v>+</v>
      </c>
      <c r="CP117" s="3">
        <f t="shared" si="102"/>
        <v>0.38518518518518519</v>
      </c>
      <c r="CQ117" s="3" t="str">
        <f t="shared" si="103"/>
        <v>moderate</v>
      </c>
      <c r="CR117" s="3" t="str">
        <f t="shared" si="104"/>
        <v>+
moderate</v>
      </c>
      <c r="CS117" s="3">
        <f t="shared" si="105"/>
        <v>0.38518518518518519</v>
      </c>
      <c r="CT117" s="3" t="str">
        <f t="shared" si="106"/>
        <v>+</v>
      </c>
      <c r="CU117" s="3">
        <f t="shared" si="107"/>
        <v>0.38518518518518519</v>
      </c>
      <c r="CV117" s="3" t="str">
        <f t="shared" si="108"/>
        <v>moderate</v>
      </c>
      <c r="CW117" s="3" t="str">
        <f t="shared" si="109"/>
        <v>+
moderate</v>
      </c>
      <c r="CX117" s="3" t="str">
        <f t="shared" si="110"/>
        <v>N&lt;5</v>
      </c>
      <c r="CY117" s="3" t="str">
        <f t="shared" si="111"/>
        <v>N&lt;5</v>
      </c>
      <c r="CZ117" s="3" t="str">
        <f t="shared" si="112"/>
        <v>N&lt;5</v>
      </c>
      <c r="DA117" s="3" t="str">
        <f t="shared" si="113"/>
        <v>N&lt;5</v>
      </c>
      <c r="DB117" s="3" t="str">
        <f t="shared" si="114"/>
        <v>N&lt;5
N&lt;5</v>
      </c>
      <c r="DC117" s="3" t="str">
        <f t="shared" si="115"/>
        <v>N&lt;5</v>
      </c>
      <c r="DD117" s="3" t="str">
        <f t="shared" si="116"/>
        <v>N&lt;5</v>
      </c>
      <c r="DE117" s="3" t="str">
        <f t="shared" si="117"/>
        <v>N&lt;5</v>
      </c>
      <c r="DF117" s="3" t="str">
        <f t="shared" si="118"/>
        <v>N&lt;5</v>
      </c>
      <c r="DG117" s="3" t="str">
        <f t="shared" si="119"/>
        <v>N&lt;5
N&lt;5</v>
      </c>
      <c r="DH117" s="3">
        <f t="shared" si="120"/>
        <v>0.40157480314960614</v>
      </c>
      <c r="DI117" s="3" t="str">
        <f t="shared" si="121"/>
        <v>+</v>
      </c>
      <c r="DJ117" s="3">
        <f t="shared" si="122"/>
        <v>0.40157480314960614</v>
      </c>
      <c r="DK117" s="3" t="str">
        <f t="shared" si="123"/>
        <v>moderate</v>
      </c>
      <c r="DL117" s="3" t="str">
        <f t="shared" si="124"/>
        <v>+
moderate</v>
      </c>
      <c r="DM117" s="3">
        <f t="shared" si="125"/>
        <v>0.25352112676056332</v>
      </c>
      <c r="DN117" s="3" t="str">
        <f t="shared" si="126"/>
        <v>+</v>
      </c>
      <c r="DO117" s="3">
        <f t="shared" si="127"/>
        <v>0.25352112676056332</v>
      </c>
      <c r="DP117" s="3" t="str">
        <f t="shared" si="128"/>
        <v>small</v>
      </c>
      <c r="DQ117" s="3" t="str">
        <f t="shared" si="129"/>
        <v>+
small</v>
      </c>
      <c r="DR117" s="3">
        <f t="shared" si="130"/>
        <v>0.71666666666666656</v>
      </c>
      <c r="DS117" s="3" t="str">
        <f t="shared" si="131"/>
        <v>+</v>
      </c>
      <c r="DT117" s="3">
        <f t="shared" si="132"/>
        <v>0.71666666666666656</v>
      </c>
      <c r="DU117" s="3" t="str">
        <f t="shared" si="133"/>
        <v>large</v>
      </c>
      <c r="DV117" s="3" t="str">
        <f t="shared" si="134"/>
        <v>+
large</v>
      </c>
      <c r="DW117" s="3">
        <f t="shared" si="135"/>
        <v>0</v>
      </c>
      <c r="DX117" s="3" t="str">
        <f t="shared" si="136"/>
        <v/>
      </c>
      <c r="DY117" s="3">
        <f t="shared" si="137"/>
        <v>0</v>
      </c>
      <c r="DZ117" s="3" t="str">
        <f t="shared" si="138"/>
        <v/>
      </c>
      <c r="EA117" s="3" t="str">
        <f t="shared" si="139"/>
        <v xml:space="preserve">
</v>
      </c>
      <c r="EB117" s="3">
        <f t="shared" si="140"/>
        <v>0.54609929078014185</v>
      </c>
      <c r="EC117" s="3" t="str">
        <f t="shared" si="141"/>
        <v>+</v>
      </c>
      <c r="ED117" s="3">
        <f t="shared" si="142"/>
        <v>0.54609929078014185</v>
      </c>
      <c r="EE117" s="3" t="str">
        <f t="shared" si="143"/>
        <v>large</v>
      </c>
      <c r="EF117" s="3" t="str">
        <f t="shared" si="144"/>
        <v>+
large</v>
      </c>
      <c r="EG117" s="3" t="str">
        <f t="shared" si="145"/>
        <v>N&lt;5</v>
      </c>
      <c r="EH117" s="3" t="str">
        <f t="shared" si="146"/>
        <v>N&lt;5</v>
      </c>
      <c r="EI117" s="3" t="str">
        <f t="shared" si="147"/>
        <v>N&lt;5</v>
      </c>
      <c r="EJ117" s="3" t="str">
        <f t="shared" si="148"/>
        <v>N&lt;5</v>
      </c>
      <c r="EK117" s="3" t="str">
        <f t="shared" si="149"/>
        <v>N&lt;5
N&lt;5</v>
      </c>
    </row>
    <row r="118" spans="1:141" x14ac:dyDescent="0.35">
      <c r="A118" s="13" t="s">
        <v>240</v>
      </c>
      <c r="B118" s="13" t="s">
        <v>241</v>
      </c>
      <c r="C118" s="4">
        <v>2.89</v>
      </c>
      <c r="D118" s="4">
        <v>1.2310000000000001</v>
      </c>
      <c r="E118" s="3">
        <v>18</v>
      </c>
      <c r="F118" s="4">
        <v>3.48</v>
      </c>
      <c r="G118" s="4">
        <v>1.2569999999999999</v>
      </c>
      <c r="H118" s="3">
        <v>225</v>
      </c>
      <c r="I118" s="4">
        <v>2.89</v>
      </c>
      <c r="J118" s="4">
        <v>1.2310000000000001</v>
      </c>
      <c r="K118" s="3">
        <v>18</v>
      </c>
      <c r="L118" s="4"/>
      <c r="M118" s="4"/>
      <c r="O118" s="4"/>
      <c r="P118" s="4"/>
      <c r="R118" s="4">
        <v>3.2</v>
      </c>
      <c r="S118" s="4">
        <v>1.7889999999999999</v>
      </c>
      <c r="T118" s="3">
        <v>5</v>
      </c>
      <c r="U118" s="4">
        <v>2.77</v>
      </c>
      <c r="V118" s="4">
        <v>1.0129999999999999</v>
      </c>
      <c r="W118" s="3">
        <v>13</v>
      </c>
      <c r="X118" s="4">
        <v>2.83</v>
      </c>
      <c r="Y118" s="4">
        <v>1.115</v>
      </c>
      <c r="Z118" s="3">
        <v>12</v>
      </c>
      <c r="AA118" s="4">
        <v>3</v>
      </c>
      <c r="AB118" s="4">
        <v>1.5489999999999999</v>
      </c>
      <c r="AC118" s="3">
        <v>6</v>
      </c>
      <c r="AD118" s="4">
        <v>2.8</v>
      </c>
      <c r="AE118" s="4">
        <v>1.32</v>
      </c>
      <c r="AF118" s="3">
        <v>15</v>
      </c>
      <c r="AG118" s="4" t="s">
        <v>30</v>
      </c>
      <c r="AH118" s="4" t="s">
        <v>30</v>
      </c>
      <c r="AI118" s="3" t="s">
        <v>30</v>
      </c>
      <c r="AJ118" s="3">
        <v>3.46</v>
      </c>
      <c r="AK118" s="3">
        <v>1.32</v>
      </c>
      <c r="AL118" s="3">
        <v>28</v>
      </c>
      <c r="AM118" s="3">
        <v>3.46</v>
      </c>
      <c r="AN118" s="3">
        <v>1.32</v>
      </c>
      <c r="AO118" s="3">
        <v>28</v>
      </c>
      <c r="AP118" s="3" t="s">
        <v>30</v>
      </c>
      <c r="AQ118" s="3" t="s">
        <v>30</v>
      </c>
      <c r="AR118" s="3" t="s">
        <v>30</v>
      </c>
      <c r="AS118" s="3" t="s">
        <v>30</v>
      </c>
      <c r="AT118" s="3" t="s">
        <v>30</v>
      </c>
      <c r="AU118" s="3" t="s">
        <v>30</v>
      </c>
      <c r="AV118" s="3">
        <v>3.93</v>
      </c>
      <c r="AW118" s="3">
        <v>1.07</v>
      </c>
      <c r="AX118" s="3">
        <v>14</v>
      </c>
      <c r="AY118" s="3">
        <v>3</v>
      </c>
      <c r="AZ118" s="3">
        <v>1.41</v>
      </c>
      <c r="BA118" s="3">
        <v>14</v>
      </c>
      <c r="BB118" s="3">
        <v>3.56</v>
      </c>
      <c r="BC118" s="3">
        <v>1.21</v>
      </c>
      <c r="BD118" s="3">
        <v>16</v>
      </c>
      <c r="BE118" s="3">
        <v>3.33</v>
      </c>
      <c r="BF118" s="3">
        <v>1.5</v>
      </c>
      <c r="BG118" s="3">
        <v>12</v>
      </c>
      <c r="BH118" s="3">
        <v>3.54</v>
      </c>
      <c r="BI118" s="3">
        <v>1.38</v>
      </c>
      <c r="BJ118" s="3">
        <v>24</v>
      </c>
      <c r="BK118" s="3" t="s">
        <v>30</v>
      </c>
      <c r="BL118" s="3" t="s">
        <v>30</v>
      </c>
      <c r="BM118" s="3" t="s">
        <v>30</v>
      </c>
      <c r="BO118" s="3">
        <f t="shared" si="75"/>
        <v>2.3476848090982938</v>
      </c>
      <c r="BP118" s="3" t="str">
        <f t="shared" si="77"/>
        <v>pre-ten</v>
      </c>
      <c r="BQ118" s="3">
        <f t="shared" si="78"/>
        <v>2.3476848090982938</v>
      </c>
      <c r="BR118" s="3" t="str">
        <f t="shared" si="79"/>
        <v>large</v>
      </c>
      <c r="BS118" s="3" t="str">
        <f t="shared" si="80"/>
        <v>pre-ten
large</v>
      </c>
      <c r="BT118" s="3">
        <f t="shared" si="76"/>
        <v>2.3476848090982938</v>
      </c>
      <c r="BU118" s="3" t="str">
        <f t="shared" si="81"/>
        <v>ntt</v>
      </c>
      <c r="BV118" s="3">
        <f t="shared" si="82"/>
        <v>2.3476848090982938</v>
      </c>
      <c r="BW118" s="3" t="str">
        <f t="shared" si="83"/>
        <v>large</v>
      </c>
      <c r="BX118" s="3" t="str">
        <f t="shared" si="84"/>
        <v>ntt
large</v>
      </c>
      <c r="BY118" s="3">
        <f t="shared" si="85"/>
        <v>0.86915887850467299</v>
      </c>
      <c r="BZ118" s="3" t="str">
        <f t="shared" si="86"/>
        <v>assoc</v>
      </c>
      <c r="CA118" s="3">
        <f t="shared" si="87"/>
        <v>0.86915887850467299</v>
      </c>
      <c r="CB118" s="3" t="str">
        <f t="shared" si="88"/>
        <v>large</v>
      </c>
      <c r="CC118" s="3" t="str">
        <f t="shared" si="89"/>
        <v>assoc
large</v>
      </c>
      <c r="CD118" s="3">
        <f t="shared" si="90"/>
        <v>-0.15246636771300442</v>
      </c>
      <c r="CE118" s="3" t="str">
        <f t="shared" si="91"/>
        <v>men</v>
      </c>
      <c r="CF118" s="3">
        <f t="shared" si="92"/>
        <v>0.15246636771300442</v>
      </c>
      <c r="CG118" s="3" t="str">
        <f t="shared" si="93"/>
        <v>small</v>
      </c>
      <c r="CH118" s="3" t="str">
        <f t="shared" si="94"/>
        <v>men
small</v>
      </c>
      <c r="CI118" s="3" t="str">
        <f t="shared" si="95"/>
        <v>N&lt;5</v>
      </c>
      <c r="CJ118" s="3" t="str">
        <f t="shared" si="96"/>
        <v>N&lt;5</v>
      </c>
      <c r="CK118" s="3" t="str">
        <f t="shared" si="97"/>
        <v>N&lt;5</v>
      </c>
      <c r="CL118" s="3" t="str">
        <f t="shared" si="98"/>
        <v>N&lt;5</v>
      </c>
      <c r="CM118" s="3" t="str">
        <f t="shared" si="99"/>
        <v>N&lt;5
N&lt;5</v>
      </c>
      <c r="CN118" s="3">
        <f t="shared" si="100"/>
        <v>0.43181818181818166</v>
      </c>
      <c r="CO118" s="3" t="str">
        <f t="shared" si="101"/>
        <v>+</v>
      </c>
      <c r="CP118" s="3">
        <f t="shared" si="102"/>
        <v>0.43181818181818166</v>
      </c>
      <c r="CQ118" s="3" t="str">
        <f t="shared" si="103"/>
        <v>moderate</v>
      </c>
      <c r="CR118" s="3" t="str">
        <f t="shared" si="104"/>
        <v>+
moderate</v>
      </c>
      <c r="CS118" s="3">
        <f t="shared" si="105"/>
        <v>0.43181818181818166</v>
      </c>
      <c r="CT118" s="3" t="str">
        <f t="shared" si="106"/>
        <v>+</v>
      </c>
      <c r="CU118" s="3">
        <f t="shared" si="107"/>
        <v>0.43181818181818166</v>
      </c>
      <c r="CV118" s="3" t="str">
        <f t="shared" si="108"/>
        <v>moderate</v>
      </c>
      <c r="CW118" s="3" t="str">
        <f t="shared" si="109"/>
        <v>+
moderate</v>
      </c>
      <c r="CX118" s="3" t="str">
        <f t="shared" si="110"/>
        <v>N&lt;5</v>
      </c>
      <c r="CY118" s="3" t="str">
        <f t="shared" si="111"/>
        <v>N&lt;5</v>
      </c>
      <c r="CZ118" s="3" t="str">
        <f t="shared" si="112"/>
        <v>N&lt;5</v>
      </c>
      <c r="DA118" s="3" t="str">
        <f t="shared" si="113"/>
        <v>N&lt;5</v>
      </c>
      <c r="DB118" s="3" t="str">
        <f t="shared" si="114"/>
        <v>N&lt;5
N&lt;5</v>
      </c>
      <c r="DC118" s="3" t="str">
        <f t="shared" si="115"/>
        <v>N&lt;5</v>
      </c>
      <c r="DD118" s="3" t="str">
        <f t="shared" si="116"/>
        <v>N&lt;5</v>
      </c>
      <c r="DE118" s="3" t="str">
        <f t="shared" si="117"/>
        <v>N&lt;5</v>
      </c>
      <c r="DF118" s="3" t="str">
        <f t="shared" si="118"/>
        <v>N&lt;5</v>
      </c>
      <c r="DG118" s="3" t="str">
        <f t="shared" si="119"/>
        <v>N&lt;5
N&lt;5</v>
      </c>
      <c r="DH118" s="3">
        <f t="shared" si="120"/>
        <v>0.68224299065420557</v>
      </c>
      <c r="DI118" s="3" t="str">
        <f t="shared" si="121"/>
        <v>+</v>
      </c>
      <c r="DJ118" s="3">
        <f t="shared" si="122"/>
        <v>0.68224299065420557</v>
      </c>
      <c r="DK118" s="3" t="str">
        <f t="shared" si="123"/>
        <v>large</v>
      </c>
      <c r="DL118" s="3" t="str">
        <f t="shared" si="124"/>
        <v>+
large</v>
      </c>
      <c r="DM118" s="3">
        <f t="shared" si="125"/>
        <v>0.16312056737588651</v>
      </c>
      <c r="DN118" s="3" t="str">
        <f t="shared" si="126"/>
        <v>+</v>
      </c>
      <c r="DO118" s="3">
        <f t="shared" si="127"/>
        <v>0.16312056737588651</v>
      </c>
      <c r="DP118" s="3" t="str">
        <f t="shared" si="128"/>
        <v>small</v>
      </c>
      <c r="DQ118" s="3" t="str">
        <f t="shared" si="129"/>
        <v>+
small</v>
      </c>
      <c r="DR118" s="3">
        <f t="shared" si="130"/>
        <v>0.60330578512396693</v>
      </c>
      <c r="DS118" s="3" t="str">
        <f t="shared" si="131"/>
        <v>+</v>
      </c>
      <c r="DT118" s="3">
        <f t="shared" si="132"/>
        <v>0.60330578512396693</v>
      </c>
      <c r="DU118" s="3" t="str">
        <f t="shared" si="133"/>
        <v>large</v>
      </c>
      <c r="DV118" s="3" t="str">
        <f t="shared" si="134"/>
        <v>+
large</v>
      </c>
      <c r="DW118" s="3">
        <f t="shared" si="135"/>
        <v>0.22000000000000006</v>
      </c>
      <c r="DX118" s="3" t="str">
        <f t="shared" si="136"/>
        <v>+</v>
      </c>
      <c r="DY118" s="3">
        <f t="shared" si="137"/>
        <v>0.22000000000000006</v>
      </c>
      <c r="DZ118" s="3" t="str">
        <f t="shared" si="138"/>
        <v>small</v>
      </c>
      <c r="EA118" s="3" t="str">
        <f t="shared" si="139"/>
        <v>+
small</v>
      </c>
      <c r="EB118" s="3">
        <f t="shared" si="140"/>
        <v>0.53623188405797118</v>
      </c>
      <c r="EC118" s="3" t="str">
        <f t="shared" si="141"/>
        <v>+</v>
      </c>
      <c r="ED118" s="3">
        <f t="shared" si="142"/>
        <v>0.53623188405797118</v>
      </c>
      <c r="EE118" s="3" t="str">
        <f t="shared" si="143"/>
        <v>large</v>
      </c>
      <c r="EF118" s="3" t="str">
        <f t="shared" si="144"/>
        <v>+
large</v>
      </c>
      <c r="EG118" s="3" t="str">
        <f t="shared" si="145"/>
        <v>N&lt;5</v>
      </c>
      <c r="EH118" s="3" t="str">
        <f t="shared" si="146"/>
        <v>N&lt;5</v>
      </c>
      <c r="EI118" s="3" t="str">
        <f t="shared" si="147"/>
        <v>N&lt;5</v>
      </c>
      <c r="EJ118" s="3" t="str">
        <f t="shared" si="148"/>
        <v>N&lt;5</v>
      </c>
      <c r="EK118" s="3" t="str">
        <f t="shared" si="149"/>
        <v>N&lt;5
N&lt;5</v>
      </c>
    </row>
    <row r="119" spans="1:141" x14ac:dyDescent="0.35">
      <c r="A119" s="13" t="s">
        <v>242</v>
      </c>
      <c r="B119" s="13" t="s">
        <v>243</v>
      </c>
      <c r="C119" s="4">
        <v>2.61</v>
      </c>
      <c r="D119" s="4">
        <v>1.1950000000000001</v>
      </c>
      <c r="E119" s="3">
        <v>18</v>
      </c>
      <c r="F119" s="4">
        <v>3.14</v>
      </c>
      <c r="G119" s="4">
        <v>1.33</v>
      </c>
      <c r="H119" s="3">
        <v>224</v>
      </c>
      <c r="I119" s="4">
        <v>2.61</v>
      </c>
      <c r="J119" s="4">
        <v>1.1950000000000001</v>
      </c>
      <c r="K119" s="3">
        <v>18</v>
      </c>
      <c r="L119" s="4"/>
      <c r="M119" s="4"/>
      <c r="O119" s="4"/>
      <c r="P119" s="4"/>
      <c r="R119" s="4">
        <v>3</v>
      </c>
      <c r="S119" s="4">
        <v>1.581</v>
      </c>
      <c r="T119" s="3">
        <v>5</v>
      </c>
      <c r="U119" s="4">
        <v>2.46</v>
      </c>
      <c r="V119" s="4">
        <v>1.05</v>
      </c>
      <c r="W119" s="3">
        <v>13</v>
      </c>
      <c r="X119" s="4">
        <v>2.83</v>
      </c>
      <c r="Y119" s="4">
        <v>1.03</v>
      </c>
      <c r="Z119" s="3">
        <v>12</v>
      </c>
      <c r="AA119" s="4">
        <v>2.17</v>
      </c>
      <c r="AB119" s="4">
        <v>1.472</v>
      </c>
      <c r="AC119" s="3">
        <v>6</v>
      </c>
      <c r="AD119" s="4">
        <v>2.67</v>
      </c>
      <c r="AE119" s="4">
        <v>1.234</v>
      </c>
      <c r="AF119" s="3">
        <v>15</v>
      </c>
      <c r="AG119" s="4" t="s">
        <v>30</v>
      </c>
      <c r="AH119" s="4" t="s">
        <v>30</v>
      </c>
      <c r="AI119" s="3" t="s">
        <v>30</v>
      </c>
      <c r="AJ119" s="4">
        <v>3.14</v>
      </c>
      <c r="AK119" s="4">
        <v>1.38</v>
      </c>
      <c r="AL119" s="14">
        <v>28</v>
      </c>
      <c r="AM119" s="3">
        <v>3.14</v>
      </c>
      <c r="AN119" s="3">
        <v>1.38</v>
      </c>
      <c r="AO119" s="3">
        <v>28</v>
      </c>
      <c r="AP119" s="3" t="s">
        <v>30</v>
      </c>
      <c r="AQ119" s="3" t="s">
        <v>30</v>
      </c>
      <c r="AR119" s="3" t="s">
        <v>30</v>
      </c>
      <c r="AS119" s="3" t="s">
        <v>30</v>
      </c>
      <c r="AT119" s="3" t="s">
        <v>30</v>
      </c>
      <c r="AU119" s="3" t="s">
        <v>30</v>
      </c>
      <c r="AV119" s="3">
        <v>3.71</v>
      </c>
      <c r="AW119" s="3">
        <v>1.2</v>
      </c>
      <c r="AX119" s="3">
        <v>14</v>
      </c>
      <c r="AY119" s="3">
        <v>2.57</v>
      </c>
      <c r="AZ119" s="3">
        <v>1.34</v>
      </c>
      <c r="BA119" s="3">
        <v>14</v>
      </c>
      <c r="BB119" s="3">
        <v>3.38</v>
      </c>
      <c r="BC119" s="3">
        <v>1.31</v>
      </c>
      <c r="BD119" s="3">
        <v>16</v>
      </c>
      <c r="BE119" s="3">
        <v>2.83</v>
      </c>
      <c r="BF119" s="3">
        <v>1.47</v>
      </c>
      <c r="BG119" s="3">
        <v>12</v>
      </c>
      <c r="BH119" s="3">
        <v>3.25</v>
      </c>
      <c r="BI119" s="3">
        <v>1.33</v>
      </c>
      <c r="BJ119" s="3">
        <v>24</v>
      </c>
      <c r="BK119" s="3" t="s">
        <v>30</v>
      </c>
      <c r="BL119" s="3" t="s">
        <v>30</v>
      </c>
      <c r="BM119" s="3" t="s">
        <v>30</v>
      </c>
      <c r="BO119" s="3">
        <f t="shared" si="75"/>
        <v>2.1841004184100417</v>
      </c>
      <c r="BP119" s="3" t="str">
        <f t="shared" si="77"/>
        <v>pre-ten</v>
      </c>
      <c r="BQ119" s="3">
        <f t="shared" si="78"/>
        <v>2.1841004184100417</v>
      </c>
      <c r="BR119" s="3" t="str">
        <f t="shared" si="79"/>
        <v>large</v>
      </c>
      <c r="BS119" s="3" t="str">
        <f t="shared" si="80"/>
        <v>pre-ten
large</v>
      </c>
      <c r="BT119" s="3">
        <f t="shared" si="76"/>
        <v>2.1841004184100417</v>
      </c>
      <c r="BU119" s="3" t="str">
        <f t="shared" si="81"/>
        <v>ntt</v>
      </c>
      <c r="BV119" s="3">
        <f t="shared" si="82"/>
        <v>2.1841004184100417</v>
      </c>
      <c r="BW119" s="3" t="str">
        <f t="shared" si="83"/>
        <v>large</v>
      </c>
      <c r="BX119" s="3" t="str">
        <f t="shared" si="84"/>
        <v>ntt
large</v>
      </c>
      <c r="BY119" s="3">
        <f t="shared" si="85"/>
        <v>0.95000000000000018</v>
      </c>
      <c r="BZ119" s="3" t="str">
        <f t="shared" si="86"/>
        <v>assoc</v>
      </c>
      <c r="CA119" s="3">
        <f t="shared" si="87"/>
        <v>0.95000000000000018</v>
      </c>
      <c r="CB119" s="3" t="str">
        <f t="shared" si="88"/>
        <v>large</v>
      </c>
      <c r="CC119" s="3" t="str">
        <f t="shared" si="89"/>
        <v>assoc
large</v>
      </c>
      <c r="CD119" s="3">
        <f t="shared" si="90"/>
        <v>0.64077669902912637</v>
      </c>
      <c r="CE119" s="3" t="str">
        <f t="shared" si="91"/>
        <v>women</v>
      </c>
      <c r="CF119" s="3">
        <f t="shared" si="92"/>
        <v>0.64077669902912637</v>
      </c>
      <c r="CG119" s="3" t="str">
        <f t="shared" si="93"/>
        <v>large</v>
      </c>
      <c r="CH119" s="3" t="str">
        <f t="shared" si="94"/>
        <v>women
large</v>
      </c>
      <c r="CI119" s="3" t="str">
        <f t="shared" si="95"/>
        <v>N&lt;5</v>
      </c>
      <c r="CJ119" s="3" t="str">
        <f t="shared" si="96"/>
        <v>N&lt;5</v>
      </c>
      <c r="CK119" s="3" t="str">
        <f t="shared" si="97"/>
        <v>N&lt;5</v>
      </c>
      <c r="CL119" s="3" t="str">
        <f t="shared" si="98"/>
        <v>N&lt;5</v>
      </c>
      <c r="CM119" s="3" t="str">
        <f t="shared" si="99"/>
        <v>N&lt;5
N&lt;5</v>
      </c>
      <c r="CN119" s="3">
        <f t="shared" si="100"/>
        <v>0.38405797101449296</v>
      </c>
      <c r="CO119" s="3" t="str">
        <f t="shared" si="101"/>
        <v>+</v>
      </c>
      <c r="CP119" s="3">
        <f t="shared" si="102"/>
        <v>0.38405797101449296</v>
      </c>
      <c r="CQ119" s="3" t="str">
        <f t="shared" si="103"/>
        <v>moderate</v>
      </c>
      <c r="CR119" s="3" t="str">
        <f t="shared" si="104"/>
        <v>+
moderate</v>
      </c>
      <c r="CS119" s="3">
        <f t="shared" si="105"/>
        <v>0.38405797101449296</v>
      </c>
      <c r="CT119" s="3" t="str">
        <f t="shared" si="106"/>
        <v>+</v>
      </c>
      <c r="CU119" s="3">
        <f t="shared" si="107"/>
        <v>0.38405797101449296</v>
      </c>
      <c r="CV119" s="3" t="str">
        <f t="shared" si="108"/>
        <v>moderate</v>
      </c>
      <c r="CW119" s="3" t="str">
        <f t="shared" si="109"/>
        <v>+
moderate</v>
      </c>
      <c r="CX119" s="3" t="str">
        <f t="shared" si="110"/>
        <v>N&lt;5</v>
      </c>
      <c r="CY119" s="3" t="str">
        <f t="shared" si="111"/>
        <v>N&lt;5</v>
      </c>
      <c r="CZ119" s="3" t="str">
        <f t="shared" si="112"/>
        <v>N&lt;5</v>
      </c>
      <c r="DA119" s="3" t="str">
        <f t="shared" si="113"/>
        <v>N&lt;5</v>
      </c>
      <c r="DB119" s="3" t="str">
        <f t="shared" si="114"/>
        <v>N&lt;5
N&lt;5</v>
      </c>
      <c r="DC119" s="3" t="str">
        <f t="shared" si="115"/>
        <v>N&lt;5</v>
      </c>
      <c r="DD119" s="3" t="str">
        <f t="shared" si="116"/>
        <v>N&lt;5</v>
      </c>
      <c r="DE119" s="3" t="str">
        <f t="shared" si="117"/>
        <v>N&lt;5</v>
      </c>
      <c r="DF119" s="3" t="str">
        <f t="shared" si="118"/>
        <v>N&lt;5</v>
      </c>
      <c r="DG119" s="3" t="str">
        <f t="shared" si="119"/>
        <v>N&lt;5
N&lt;5</v>
      </c>
      <c r="DH119" s="3">
        <f t="shared" si="120"/>
        <v>0.59166666666666667</v>
      </c>
      <c r="DI119" s="3" t="str">
        <f t="shared" si="121"/>
        <v>+</v>
      </c>
      <c r="DJ119" s="3">
        <f t="shared" si="122"/>
        <v>0.59166666666666667</v>
      </c>
      <c r="DK119" s="3" t="str">
        <f t="shared" si="123"/>
        <v>large</v>
      </c>
      <c r="DL119" s="3" t="str">
        <f t="shared" si="124"/>
        <v>+
large</v>
      </c>
      <c r="DM119" s="3">
        <f t="shared" si="125"/>
        <v>8.2089552238805874E-2</v>
      </c>
      <c r="DN119" s="3" t="str">
        <f t="shared" si="126"/>
        <v/>
      </c>
      <c r="DO119" s="3">
        <f t="shared" si="127"/>
        <v>8.2089552238805874E-2</v>
      </c>
      <c r="DP119" s="3" t="str">
        <f t="shared" si="128"/>
        <v/>
      </c>
      <c r="DQ119" s="3" t="str">
        <f t="shared" si="129"/>
        <v xml:space="preserve">
</v>
      </c>
      <c r="DR119" s="3">
        <f t="shared" si="130"/>
        <v>0.41984732824427468</v>
      </c>
      <c r="DS119" s="3" t="str">
        <f t="shared" si="131"/>
        <v>+</v>
      </c>
      <c r="DT119" s="3">
        <f t="shared" si="132"/>
        <v>0.41984732824427468</v>
      </c>
      <c r="DU119" s="3" t="str">
        <f t="shared" si="133"/>
        <v>moderate</v>
      </c>
      <c r="DV119" s="3" t="str">
        <f t="shared" si="134"/>
        <v>+
moderate</v>
      </c>
      <c r="DW119" s="3">
        <f t="shared" si="135"/>
        <v>0.4489795918367348</v>
      </c>
      <c r="DX119" s="3" t="str">
        <f t="shared" si="136"/>
        <v>+</v>
      </c>
      <c r="DY119" s="3">
        <f t="shared" si="137"/>
        <v>0.4489795918367348</v>
      </c>
      <c r="DZ119" s="3" t="str">
        <f t="shared" si="138"/>
        <v>moderate</v>
      </c>
      <c r="EA119" s="3" t="str">
        <f t="shared" si="139"/>
        <v>+
moderate</v>
      </c>
      <c r="EB119" s="3">
        <f t="shared" si="140"/>
        <v>0.43609022556390981</v>
      </c>
      <c r="EC119" s="3" t="str">
        <f t="shared" si="141"/>
        <v>+</v>
      </c>
      <c r="ED119" s="3">
        <f t="shared" si="142"/>
        <v>0.43609022556390981</v>
      </c>
      <c r="EE119" s="3" t="str">
        <f t="shared" si="143"/>
        <v>moderate</v>
      </c>
      <c r="EF119" s="3" t="str">
        <f t="shared" si="144"/>
        <v>+
moderate</v>
      </c>
      <c r="EG119" s="3" t="str">
        <f t="shared" si="145"/>
        <v>N&lt;5</v>
      </c>
      <c r="EH119" s="3" t="str">
        <f t="shared" si="146"/>
        <v>N&lt;5</v>
      </c>
      <c r="EI119" s="3" t="str">
        <f t="shared" si="147"/>
        <v>N&lt;5</v>
      </c>
      <c r="EJ119" s="3" t="str">
        <f t="shared" si="148"/>
        <v>N&lt;5</v>
      </c>
      <c r="EK119" s="3" t="str">
        <f t="shared" si="149"/>
        <v>N&lt;5
N&lt;5</v>
      </c>
    </row>
    <row r="120" spans="1:141" x14ac:dyDescent="0.35">
      <c r="A120" s="13" t="s">
        <v>244</v>
      </c>
      <c r="B120" s="13" t="s">
        <v>245</v>
      </c>
      <c r="C120" s="4">
        <v>2.82</v>
      </c>
      <c r="D120" s="4">
        <v>1.1679999999999999</v>
      </c>
      <c r="E120" s="3">
        <v>11</v>
      </c>
      <c r="F120" s="4">
        <v>2.7</v>
      </c>
      <c r="G120" s="4">
        <v>1.3720000000000001</v>
      </c>
      <c r="H120" s="3">
        <v>104</v>
      </c>
      <c r="I120" s="4">
        <v>2.82</v>
      </c>
      <c r="J120" s="4">
        <v>1.1679999999999999</v>
      </c>
      <c r="K120" s="3">
        <v>11</v>
      </c>
      <c r="L120" s="4"/>
      <c r="M120" s="4"/>
      <c r="O120" s="4"/>
      <c r="P120" s="4"/>
      <c r="R120" s="4"/>
      <c r="S120" s="4"/>
      <c r="U120" s="4">
        <v>2.82</v>
      </c>
      <c r="V120" s="4">
        <v>1.1679999999999999</v>
      </c>
      <c r="W120" s="3">
        <v>11</v>
      </c>
      <c r="X120" s="4">
        <v>3.29</v>
      </c>
      <c r="Y120" s="4">
        <v>1.113</v>
      </c>
      <c r="Z120" s="3">
        <v>7</v>
      </c>
      <c r="AA120" s="4" t="s">
        <v>30</v>
      </c>
      <c r="AB120" s="4" t="s">
        <v>30</v>
      </c>
      <c r="AC120" s="3" t="s">
        <v>30</v>
      </c>
      <c r="AD120" s="4">
        <v>2.89</v>
      </c>
      <c r="AE120" s="4">
        <v>1.2689999999999999</v>
      </c>
      <c r="AF120" s="3">
        <v>9</v>
      </c>
      <c r="AG120" s="4" t="s">
        <v>30</v>
      </c>
      <c r="AH120" s="4" t="s">
        <v>30</v>
      </c>
      <c r="AI120" s="3" t="s">
        <v>30</v>
      </c>
      <c r="AJ120" s="3">
        <v>2.17</v>
      </c>
      <c r="AK120" s="3">
        <v>1.47</v>
      </c>
      <c r="AL120" s="3">
        <v>12</v>
      </c>
      <c r="AM120" s="3">
        <v>2.17</v>
      </c>
      <c r="AN120" s="3">
        <v>1.47</v>
      </c>
      <c r="AO120" s="3">
        <v>12</v>
      </c>
      <c r="AP120" s="3" t="s">
        <v>30</v>
      </c>
      <c r="AQ120" s="3" t="s">
        <v>30</v>
      </c>
      <c r="AR120" s="3" t="s">
        <v>30</v>
      </c>
      <c r="AS120" s="3" t="s">
        <v>30</v>
      </c>
      <c r="AT120" s="3" t="s">
        <v>30</v>
      </c>
      <c r="AU120" s="3" t="s">
        <v>30</v>
      </c>
      <c r="AV120" s="3" t="s">
        <v>30</v>
      </c>
      <c r="AW120" s="3" t="s">
        <v>30</v>
      </c>
      <c r="AX120" s="3" t="s">
        <v>30</v>
      </c>
      <c r="AY120" s="3">
        <v>2.17</v>
      </c>
      <c r="AZ120" s="3">
        <v>1.47</v>
      </c>
      <c r="BA120" s="3">
        <v>12</v>
      </c>
      <c r="BB120" s="3">
        <v>3</v>
      </c>
      <c r="BC120" s="3">
        <v>1.67</v>
      </c>
      <c r="BD120" s="3">
        <v>6</v>
      </c>
      <c r="BE120" s="3">
        <v>1.33</v>
      </c>
      <c r="BF120" s="3">
        <v>0.52</v>
      </c>
      <c r="BG120" s="3">
        <v>6</v>
      </c>
      <c r="BH120" s="3">
        <v>2.2200000000000002</v>
      </c>
      <c r="BI120" s="3">
        <v>1.48</v>
      </c>
      <c r="BJ120" s="3">
        <v>9</v>
      </c>
      <c r="BK120" s="3" t="s">
        <v>30</v>
      </c>
      <c r="BL120" s="3" t="s">
        <v>30</v>
      </c>
      <c r="BM120" s="3" t="s">
        <v>30</v>
      </c>
      <c r="BO120" s="3">
        <f t="shared" si="75"/>
        <v>2.4143835616438358</v>
      </c>
      <c r="BP120" s="3" t="str">
        <f t="shared" si="77"/>
        <v>pre-ten</v>
      </c>
      <c r="BQ120" s="3">
        <f t="shared" si="78"/>
        <v>2.4143835616438358</v>
      </c>
      <c r="BR120" s="3" t="str">
        <f t="shared" si="79"/>
        <v>large</v>
      </c>
      <c r="BS120" s="3" t="str">
        <f t="shared" si="80"/>
        <v>pre-ten
large</v>
      </c>
      <c r="BT120" s="3">
        <f t="shared" si="76"/>
        <v>2.4143835616438358</v>
      </c>
      <c r="BU120" s="3" t="str">
        <f t="shared" si="81"/>
        <v>ntt</v>
      </c>
      <c r="BV120" s="3">
        <f t="shared" si="82"/>
        <v>2.4143835616438358</v>
      </c>
      <c r="BW120" s="3" t="str">
        <f t="shared" si="83"/>
        <v>large</v>
      </c>
      <c r="BX120" s="3" t="str">
        <f t="shared" si="84"/>
        <v>ntt
large</v>
      </c>
      <c r="BY120" s="3" t="str">
        <f t="shared" si="85"/>
        <v>N&lt;5</v>
      </c>
      <c r="BZ120" s="3" t="str">
        <f t="shared" si="86"/>
        <v>N&lt;5</v>
      </c>
      <c r="CA120" s="3" t="str">
        <f t="shared" si="87"/>
        <v>N&lt;5</v>
      </c>
      <c r="CB120" s="3" t="str">
        <f t="shared" si="88"/>
        <v>N&lt;5</v>
      </c>
      <c r="CC120" s="3" t="str">
        <f t="shared" si="89"/>
        <v>N&lt;5
N&lt;5</v>
      </c>
      <c r="CD120" s="3" t="str">
        <f t="shared" si="90"/>
        <v>N&lt;5</v>
      </c>
      <c r="CE120" s="3" t="str">
        <f t="shared" si="91"/>
        <v>N&lt;5</v>
      </c>
      <c r="CF120" s="3" t="str">
        <f t="shared" si="92"/>
        <v>N&lt;5</v>
      </c>
      <c r="CG120" s="3" t="str">
        <f t="shared" si="93"/>
        <v>N&lt;5</v>
      </c>
      <c r="CH120" s="3" t="str">
        <f t="shared" si="94"/>
        <v>N&lt;5
N&lt;5</v>
      </c>
      <c r="CI120" s="3" t="str">
        <f t="shared" si="95"/>
        <v>N&lt;5</v>
      </c>
      <c r="CJ120" s="3" t="str">
        <f t="shared" si="96"/>
        <v>N&lt;5</v>
      </c>
      <c r="CK120" s="3" t="str">
        <f t="shared" si="97"/>
        <v>N&lt;5</v>
      </c>
      <c r="CL120" s="3" t="str">
        <f t="shared" si="98"/>
        <v>N&lt;5</v>
      </c>
      <c r="CM120" s="3" t="str">
        <f t="shared" si="99"/>
        <v>N&lt;5
N&lt;5</v>
      </c>
      <c r="CN120" s="3">
        <f t="shared" si="100"/>
        <v>-0.44217687074829926</v>
      </c>
      <c r="CO120" s="3" t="str">
        <f t="shared" si="101"/>
        <v>-</v>
      </c>
      <c r="CP120" s="3">
        <f t="shared" si="102"/>
        <v>0.44217687074829926</v>
      </c>
      <c r="CQ120" s="3" t="str">
        <f t="shared" si="103"/>
        <v>moderate</v>
      </c>
      <c r="CR120" s="3" t="str">
        <f t="shared" si="104"/>
        <v>-
moderate</v>
      </c>
      <c r="CS120" s="3">
        <f t="shared" si="105"/>
        <v>-0.44217687074829926</v>
      </c>
      <c r="CT120" s="3" t="str">
        <f t="shared" si="106"/>
        <v>-</v>
      </c>
      <c r="CU120" s="3">
        <f t="shared" si="107"/>
        <v>0.44217687074829926</v>
      </c>
      <c r="CV120" s="3" t="str">
        <f t="shared" si="108"/>
        <v>moderate</v>
      </c>
      <c r="CW120" s="3" t="str">
        <f t="shared" si="109"/>
        <v>-
moderate</v>
      </c>
      <c r="CX120" s="3" t="str">
        <f t="shared" si="110"/>
        <v>N&lt;5</v>
      </c>
      <c r="CY120" s="3" t="str">
        <f t="shared" si="111"/>
        <v>N&lt;5</v>
      </c>
      <c r="CZ120" s="3" t="str">
        <f t="shared" si="112"/>
        <v>N&lt;5</v>
      </c>
      <c r="DA120" s="3" t="str">
        <f t="shared" si="113"/>
        <v>N&lt;5</v>
      </c>
      <c r="DB120" s="3" t="str">
        <f t="shared" si="114"/>
        <v>N&lt;5
N&lt;5</v>
      </c>
      <c r="DC120" s="3" t="str">
        <f t="shared" si="115"/>
        <v>N&lt;5</v>
      </c>
      <c r="DD120" s="3" t="str">
        <f t="shared" si="116"/>
        <v>N&lt;5</v>
      </c>
      <c r="DE120" s="3" t="str">
        <f t="shared" si="117"/>
        <v>N&lt;5</v>
      </c>
      <c r="DF120" s="3" t="str">
        <f t="shared" si="118"/>
        <v>N&lt;5</v>
      </c>
      <c r="DG120" s="3" t="str">
        <f t="shared" si="119"/>
        <v>N&lt;5
N&lt;5</v>
      </c>
      <c r="DH120" s="3" t="str">
        <f t="shared" si="120"/>
        <v>N&lt;5</v>
      </c>
      <c r="DI120" s="3" t="str">
        <f t="shared" si="121"/>
        <v>N&lt;5</v>
      </c>
      <c r="DJ120" s="3" t="str">
        <f t="shared" si="122"/>
        <v>N&lt;5</v>
      </c>
      <c r="DK120" s="3" t="str">
        <f t="shared" si="123"/>
        <v>N&lt;5</v>
      </c>
      <c r="DL120" s="3" t="str">
        <f t="shared" si="124"/>
        <v>N&lt;5
N&lt;5</v>
      </c>
      <c r="DM120" s="3">
        <f t="shared" si="125"/>
        <v>-0.44217687074829926</v>
      </c>
      <c r="DN120" s="3" t="str">
        <f t="shared" si="126"/>
        <v>-</v>
      </c>
      <c r="DO120" s="3">
        <f t="shared" si="127"/>
        <v>0.44217687074829926</v>
      </c>
      <c r="DP120" s="3" t="str">
        <f t="shared" si="128"/>
        <v>moderate</v>
      </c>
      <c r="DQ120" s="3" t="str">
        <f t="shared" si="129"/>
        <v>-
moderate</v>
      </c>
      <c r="DR120" s="3">
        <f t="shared" si="130"/>
        <v>-0.17365269461077848</v>
      </c>
      <c r="DS120" s="3" t="str">
        <f t="shared" si="131"/>
        <v>-</v>
      </c>
      <c r="DT120" s="3">
        <f t="shared" si="132"/>
        <v>0.17365269461077848</v>
      </c>
      <c r="DU120" s="3" t="str">
        <f t="shared" si="133"/>
        <v>small</v>
      </c>
      <c r="DV120" s="3" t="str">
        <f t="shared" si="134"/>
        <v>-
small</v>
      </c>
      <c r="DW120" s="3" t="str">
        <f t="shared" si="135"/>
        <v>N&lt;5</v>
      </c>
      <c r="DX120" s="3" t="str">
        <f t="shared" si="136"/>
        <v>N&lt;5</v>
      </c>
      <c r="DY120" s="3" t="str">
        <f t="shared" si="137"/>
        <v>N&lt;5</v>
      </c>
      <c r="DZ120" s="3" t="str">
        <f t="shared" si="138"/>
        <v>N&lt;5</v>
      </c>
      <c r="EA120" s="3" t="str">
        <f t="shared" si="139"/>
        <v>N&lt;5
N&lt;5</v>
      </c>
      <c r="EB120" s="3">
        <f t="shared" si="140"/>
        <v>-0.45270270270270269</v>
      </c>
      <c r="EC120" s="3" t="str">
        <f t="shared" si="141"/>
        <v>-</v>
      </c>
      <c r="ED120" s="3">
        <f t="shared" si="142"/>
        <v>0.45270270270270269</v>
      </c>
      <c r="EE120" s="3" t="str">
        <f t="shared" si="143"/>
        <v>moderate</v>
      </c>
      <c r="EF120" s="3" t="str">
        <f t="shared" si="144"/>
        <v>-
moderate</v>
      </c>
      <c r="EG120" s="3" t="str">
        <f t="shared" si="145"/>
        <v>N&lt;5</v>
      </c>
      <c r="EH120" s="3" t="str">
        <f t="shared" si="146"/>
        <v>N&lt;5</v>
      </c>
      <c r="EI120" s="3" t="str">
        <f t="shared" si="147"/>
        <v>N&lt;5</v>
      </c>
      <c r="EJ120" s="3" t="str">
        <f t="shared" si="148"/>
        <v>N&lt;5</v>
      </c>
      <c r="EK120" s="3" t="str">
        <f t="shared" si="149"/>
        <v>N&lt;5
N&lt;5</v>
      </c>
    </row>
    <row r="121" spans="1:141" x14ac:dyDescent="0.35">
      <c r="A121" s="13" t="s">
        <v>246</v>
      </c>
      <c r="B121" s="13" t="s">
        <v>247</v>
      </c>
      <c r="C121" s="4">
        <v>2.76</v>
      </c>
      <c r="D121" s="4">
        <v>1.347</v>
      </c>
      <c r="E121" s="3">
        <v>49</v>
      </c>
      <c r="F121" s="4">
        <v>2.59</v>
      </c>
      <c r="G121" s="4">
        <v>1.2010000000000001</v>
      </c>
      <c r="H121" s="3">
        <v>361</v>
      </c>
      <c r="I121" s="4">
        <v>2.16</v>
      </c>
      <c r="J121" s="4">
        <v>1.214</v>
      </c>
      <c r="K121" s="3">
        <v>19</v>
      </c>
      <c r="L121" s="4" t="s">
        <v>30</v>
      </c>
      <c r="M121" s="4" t="s">
        <v>30</v>
      </c>
      <c r="N121" s="3" t="s">
        <v>30</v>
      </c>
      <c r="O121" s="4">
        <v>3.35</v>
      </c>
      <c r="P121" s="4">
        <v>1.2310000000000001</v>
      </c>
      <c r="Q121" s="3">
        <v>26</v>
      </c>
      <c r="R121" s="4">
        <v>2.4</v>
      </c>
      <c r="S121" s="4">
        <v>1.673</v>
      </c>
      <c r="T121" s="3">
        <v>5</v>
      </c>
      <c r="U121" s="4">
        <v>2</v>
      </c>
      <c r="V121" s="4">
        <v>1.08</v>
      </c>
      <c r="W121" s="3">
        <v>13</v>
      </c>
      <c r="X121" s="4">
        <v>2.62</v>
      </c>
      <c r="Y121" s="4">
        <v>1.284</v>
      </c>
      <c r="Z121" s="3">
        <v>21</v>
      </c>
      <c r="AA121" s="4">
        <v>2.77</v>
      </c>
      <c r="AB121" s="4">
        <v>1.423</v>
      </c>
      <c r="AC121" s="3">
        <v>26</v>
      </c>
      <c r="AD121" s="4">
        <v>2.79</v>
      </c>
      <c r="AE121" s="4">
        <v>1.4179999999999999</v>
      </c>
      <c r="AF121" s="3">
        <v>39</v>
      </c>
      <c r="AG121" s="4">
        <v>2.6</v>
      </c>
      <c r="AH121" s="4">
        <v>1.075</v>
      </c>
      <c r="AI121" s="3">
        <v>10</v>
      </c>
      <c r="AJ121" s="4">
        <v>2.85</v>
      </c>
      <c r="AK121" s="4">
        <v>1.27</v>
      </c>
      <c r="AL121" s="14">
        <v>60</v>
      </c>
      <c r="AM121" s="3">
        <v>3</v>
      </c>
      <c r="AN121" s="3">
        <v>1.29</v>
      </c>
      <c r="AO121" s="3">
        <v>30</v>
      </c>
      <c r="AP121" s="3">
        <v>3.6</v>
      </c>
      <c r="AQ121" s="3">
        <v>0.89</v>
      </c>
      <c r="AR121" s="3">
        <v>5</v>
      </c>
      <c r="AS121" s="3">
        <v>2.52</v>
      </c>
      <c r="AT121" s="3">
        <v>1.26</v>
      </c>
      <c r="AU121" s="3">
        <v>25</v>
      </c>
      <c r="AV121" s="3">
        <v>2.62</v>
      </c>
      <c r="AW121" s="3">
        <v>1.39</v>
      </c>
      <c r="AX121" s="3">
        <v>13</v>
      </c>
      <c r="AY121" s="3">
        <v>3.21</v>
      </c>
      <c r="AZ121" s="3">
        <v>1.25</v>
      </c>
      <c r="BA121" s="3">
        <v>14</v>
      </c>
      <c r="BB121" s="3">
        <v>2.71</v>
      </c>
      <c r="BC121" s="3">
        <v>1.27</v>
      </c>
      <c r="BD121" s="3">
        <v>28</v>
      </c>
      <c r="BE121" s="3">
        <v>2.97</v>
      </c>
      <c r="BF121" s="3">
        <v>1.28</v>
      </c>
      <c r="BG121" s="3">
        <v>32</v>
      </c>
      <c r="BH121" s="3">
        <v>2.73</v>
      </c>
      <c r="BI121" s="3">
        <v>1.27</v>
      </c>
      <c r="BJ121" s="3">
        <v>45</v>
      </c>
      <c r="BK121" s="3">
        <v>3.2</v>
      </c>
      <c r="BL121" s="3">
        <v>1.26</v>
      </c>
      <c r="BM121" s="3">
        <v>15</v>
      </c>
      <c r="BO121" s="3" t="str">
        <f t="shared" si="75"/>
        <v>N&lt;5</v>
      </c>
      <c r="BP121" s="3" t="str">
        <f t="shared" si="77"/>
        <v>N&lt;5</v>
      </c>
      <c r="BQ121" s="3" t="str">
        <f t="shared" si="78"/>
        <v>N&lt;5</v>
      </c>
      <c r="BR121" s="3" t="str">
        <f t="shared" si="79"/>
        <v>N&lt;5</v>
      </c>
      <c r="BS121" s="3" t="str">
        <f t="shared" si="80"/>
        <v>N&lt;5
N&lt;5</v>
      </c>
      <c r="BT121" s="3">
        <f t="shared" si="76"/>
        <v>-0.98023064250411862</v>
      </c>
      <c r="BU121" s="3" t="str">
        <f t="shared" si="81"/>
        <v>tenured</v>
      </c>
      <c r="BV121" s="3">
        <f t="shared" si="82"/>
        <v>0.98023064250411862</v>
      </c>
      <c r="BW121" s="3" t="str">
        <f t="shared" si="83"/>
        <v>large</v>
      </c>
      <c r="BX121" s="3" t="str">
        <f t="shared" si="84"/>
        <v>tenured
large</v>
      </c>
      <c r="BY121" s="3">
        <f t="shared" si="85"/>
        <v>-0.42446043165467617</v>
      </c>
      <c r="BZ121" s="3" t="str">
        <f t="shared" si="86"/>
        <v>full</v>
      </c>
      <c r="CA121" s="3">
        <f t="shared" si="87"/>
        <v>0.42446043165467617</v>
      </c>
      <c r="CB121" s="3" t="str">
        <f t="shared" si="88"/>
        <v>moderate</v>
      </c>
      <c r="CC121" s="3" t="str">
        <f t="shared" si="89"/>
        <v>full
moderate</v>
      </c>
      <c r="CD121" s="3">
        <f t="shared" si="90"/>
        <v>-0.11682242990654199</v>
      </c>
      <c r="CE121" s="3" t="str">
        <f t="shared" si="91"/>
        <v>men</v>
      </c>
      <c r="CF121" s="3">
        <f t="shared" si="92"/>
        <v>0.11682242990654199</v>
      </c>
      <c r="CG121" s="3" t="str">
        <f t="shared" si="93"/>
        <v>small</v>
      </c>
      <c r="CH121" s="3" t="str">
        <f t="shared" si="94"/>
        <v>men
small</v>
      </c>
      <c r="CI121" s="3">
        <f t="shared" si="95"/>
        <v>0.1339915373765867</v>
      </c>
      <c r="CJ121" s="3" t="str">
        <f t="shared" si="96"/>
        <v>foc</v>
      </c>
      <c r="CK121" s="3">
        <f t="shared" si="97"/>
        <v>0.1339915373765867</v>
      </c>
      <c r="CL121" s="3" t="str">
        <f t="shared" si="98"/>
        <v>small</v>
      </c>
      <c r="CM121" s="3" t="str">
        <f t="shared" si="99"/>
        <v>foc
small</v>
      </c>
      <c r="CN121" s="3">
        <f t="shared" si="100"/>
        <v>7.08661417322837E-2</v>
      </c>
      <c r="CO121" s="3" t="str">
        <f t="shared" si="101"/>
        <v/>
      </c>
      <c r="CP121" s="3">
        <f t="shared" si="102"/>
        <v>7.08661417322837E-2</v>
      </c>
      <c r="CQ121" s="3" t="str">
        <f t="shared" si="103"/>
        <v/>
      </c>
      <c r="CR121" s="3" t="str">
        <f t="shared" si="104"/>
        <v xml:space="preserve">
</v>
      </c>
      <c r="CS121" s="3">
        <f t="shared" si="105"/>
        <v>0.65116279069767424</v>
      </c>
      <c r="CT121" s="3" t="str">
        <f t="shared" si="106"/>
        <v>+</v>
      </c>
      <c r="CU121" s="3">
        <f t="shared" si="107"/>
        <v>0.65116279069767424</v>
      </c>
      <c r="CV121" s="3" t="str">
        <f t="shared" si="108"/>
        <v>large</v>
      </c>
      <c r="CW121" s="3" t="str">
        <f t="shared" si="109"/>
        <v>+
large</v>
      </c>
      <c r="CX121" s="3" t="str">
        <f t="shared" si="110"/>
        <v>N&lt;5</v>
      </c>
      <c r="CY121" s="3" t="str">
        <f t="shared" si="111"/>
        <v>N&lt;5</v>
      </c>
      <c r="CZ121" s="3" t="str">
        <f t="shared" si="112"/>
        <v>N&lt;5</v>
      </c>
      <c r="DA121" s="3" t="str">
        <f t="shared" si="113"/>
        <v>N&lt;5</v>
      </c>
      <c r="DB121" s="3" t="str">
        <f t="shared" si="114"/>
        <v>N&lt;5
N&lt;5</v>
      </c>
      <c r="DC121" s="3">
        <f t="shared" si="115"/>
        <v>-0.65873015873015883</v>
      </c>
      <c r="DD121" s="3" t="str">
        <f t="shared" si="116"/>
        <v>-</v>
      </c>
      <c r="DE121" s="3">
        <f t="shared" si="117"/>
        <v>0.65873015873015883</v>
      </c>
      <c r="DF121" s="3" t="str">
        <f t="shared" si="118"/>
        <v>large</v>
      </c>
      <c r="DG121" s="3" t="str">
        <f t="shared" si="119"/>
        <v>-
large</v>
      </c>
      <c r="DH121" s="3">
        <f t="shared" si="120"/>
        <v>0.15827338129496418</v>
      </c>
      <c r="DI121" s="3" t="str">
        <f t="shared" si="121"/>
        <v>+</v>
      </c>
      <c r="DJ121" s="3">
        <f t="shared" si="122"/>
        <v>0.15827338129496418</v>
      </c>
      <c r="DK121" s="3" t="str">
        <f t="shared" si="123"/>
        <v>small</v>
      </c>
      <c r="DL121" s="3" t="str">
        <f t="shared" si="124"/>
        <v>+
small</v>
      </c>
      <c r="DM121" s="3">
        <f t="shared" si="125"/>
        <v>0.96799999999999997</v>
      </c>
      <c r="DN121" s="3" t="str">
        <f t="shared" si="126"/>
        <v>+</v>
      </c>
      <c r="DO121" s="3">
        <f t="shared" si="127"/>
        <v>0.96799999999999997</v>
      </c>
      <c r="DP121" s="3" t="str">
        <f t="shared" si="128"/>
        <v>large</v>
      </c>
      <c r="DQ121" s="3" t="str">
        <f t="shared" si="129"/>
        <v>+
large</v>
      </c>
      <c r="DR121" s="3">
        <f t="shared" si="130"/>
        <v>7.0866141732283353E-2</v>
      </c>
      <c r="DS121" s="3" t="str">
        <f t="shared" si="131"/>
        <v/>
      </c>
      <c r="DT121" s="3">
        <f t="shared" si="132"/>
        <v>7.0866141732283353E-2</v>
      </c>
      <c r="DU121" s="3" t="str">
        <f t="shared" si="133"/>
        <v/>
      </c>
      <c r="DV121" s="3" t="str">
        <f t="shared" si="134"/>
        <v xml:space="preserve">
</v>
      </c>
      <c r="DW121" s="3">
        <f t="shared" si="135"/>
        <v>0.15625000000000014</v>
      </c>
      <c r="DX121" s="3" t="str">
        <f t="shared" si="136"/>
        <v>+</v>
      </c>
      <c r="DY121" s="3">
        <f t="shared" si="137"/>
        <v>0.15625000000000014</v>
      </c>
      <c r="DZ121" s="3" t="str">
        <f t="shared" si="138"/>
        <v>small</v>
      </c>
      <c r="EA121" s="3" t="str">
        <f t="shared" si="139"/>
        <v>+
small</v>
      </c>
      <c r="EB121" s="3">
        <f t="shared" si="140"/>
        <v>-4.7244094488189017E-2</v>
      </c>
      <c r="EC121" s="3" t="str">
        <f t="shared" si="141"/>
        <v/>
      </c>
      <c r="ED121" s="3">
        <f t="shared" si="142"/>
        <v>4.7244094488189017E-2</v>
      </c>
      <c r="EE121" s="3" t="str">
        <f t="shared" si="143"/>
        <v/>
      </c>
      <c r="EF121" s="3" t="str">
        <f t="shared" si="144"/>
        <v xml:space="preserve">
</v>
      </c>
      <c r="EG121" s="3">
        <f t="shared" si="145"/>
        <v>0.47619047619047628</v>
      </c>
      <c r="EH121" s="3" t="str">
        <f t="shared" si="146"/>
        <v>+</v>
      </c>
      <c r="EI121" s="3">
        <f t="shared" si="147"/>
        <v>0.47619047619047628</v>
      </c>
      <c r="EJ121" s="3" t="str">
        <f t="shared" si="148"/>
        <v>moderate</v>
      </c>
      <c r="EK121" s="3" t="str">
        <f t="shared" si="149"/>
        <v>+
moderate</v>
      </c>
    </row>
    <row r="122" spans="1:141" x14ac:dyDescent="0.35">
      <c r="A122" s="13" t="s">
        <v>248</v>
      </c>
      <c r="B122" s="13" t="s">
        <v>249</v>
      </c>
      <c r="C122" s="4">
        <v>2.71</v>
      </c>
      <c r="D122" s="4">
        <v>1.258</v>
      </c>
      <c r="E122" s="3">
        <v>49</v>
      </c>
      <c r="F122" s="4">
        <v>2.41</v>
      </c>
      <c r="G122" s="4">
        <v>1.155</v>
      </c>
      <c r="H122" s="3">
        <v>351</v>
      </c>
      <c r="I122" s="4">
        <v>2.2599999999999998</v>
      </c>
      <c r="J122" s="4">
        <v>1.284</v>
      </c>
      <c r="K122" s="3">
        <v>19</v>
      </c>
      <c r="L122" s="4" t="s">
        <v>30</v>
      </c>
      <c r="M122" s="4" t="s">
        <v>30</v>
      </c>
      <c r="N122" s="3" t="s">
        <v>30</v>
      </c>
      <c r="O122" s="4">
        <v>3.15</v>
      </c>
      <c r="P122" s="4">
        <v>1.1559999999999999</v>
      </c>
      <c r="Q122" s="3">
        <v>26</v>
      </c>
      <c r="R122" s="4">
        <v>2.4</v>
      </c>
      <c r="S122" s="4">
        <v>1.673</v>
      </c>
      <c r="T122" s="3">
        <v>5</v>
      </c>
      <c r="U122" s="4">
        <v>2.15</v>
      </c>
      <c r="V122" s="4">
        <v>1.214</v>
      </c>
      <c r="W122" s="3">
        <v>13</v>
      </c>
      <c r="X122" s="4">
        <v>2.71</v>
      </c>
      <c r="Y122" s="4">
        <v>1.1890000000000001</v>
      </c>
      <c r="Z122" s="3">
        <v>21</v>
      </c>
      <c r="AA122" s="4">
        <v>2.62</v>
      </c>
      <c r="AB122" s="4">
        <v>1.329</v>
      </c>
      <c r="AC122" s="3">
        <v>26</v>
      </c>
      <c r="AD122" s="4">
        <v>2.74</v>
      </c>
      <c r="AE122" s="4">
        <v>1.3520000000000001</v>
      </c>
      <c r="AF122" s="3">
        <v>39</v>
      </c>
      <c r="AG122" s="4">
        <v>2.6</v>
      </c>
      <c r="AH122" s="4">
        <v>0.84299999999999997</v>
      </c>
      <c r="AI122" s="3">
        <v>10</v>
      </c>
      <c r="AJ122" s="3">
        <v>2.63</v>
      </c>
      <c r="AK122" s="3">
        <v>1.19</v>
      </c>
      <c r="AL122" s="3">
        <v>60</v>
      </c>
      <c r="AM122" s="3">
        <v>2.93</v>
      </c>
      <c r="AN122" s="3">
        <v>1.17</v>
      </c>
      <c r="AO122" s="3">
        <v>30</v>
      </c>
      <c r="AP122" s="3">
        <v>3.4</v>
      </c>
      <c r="AQ122" s="3">
        <v>0.89</v>
      </c>
      <c r="AR122" s="3">
        <v>5</v>
      </c>
      <c r="AS122" s="3">
        <v>2.12</v>
      </c>
      <c r="AT122" s="3">
        <v>1.0900000000000001</v>
      </c>
      <c r="AU122" s="3">
        <v>25</v>
      </c>
      <c r="AV122" s="3">
        <v>2.46</v>
      </c>
      <c r="AW122" s="3">
        <v>1.39</v>
      </c>
      <c r="AX122" s="3">
        <v>13</v>
      </c>
      <c r="AY122" s="3">
        <v>3.21</v>
      </c>
      <c r="AZ122" s="3">
        <v>0.89</v>
      </c>
      <c r="BA122" s="3">
        <v>14</v>
      </c>
      <c r="BB122" s="3">
        <v>2.68</v>
      </c>
      <c r="BC122" s="3">
        <v>1.1599999999999999</v>
      </c>
      <c r="BD122" s="3">
        <v>28</v>
      </c>
      <c r="BE122" s="3">
        <v>2.59</v>
      </c>
      <c r="BF122" s="3">
        <v>1.24</v>
      </c>
      <c r="BG122" s="3">
        <v>32</v>
      </c>
      <c r="BH122" s="3">
        <v>2.58</v>
      </c>
      <c r="BI122" s="3">
        <v>1.1599999999999999</v>
      </c>
      <c r="BJ122" s="3">
        <v>45</v>
      </c>
      <c r="BK122" s="3">
        <v>2.8</v>
      </c>
      <c r="BL122" s="3">
        <v>1.32</v>
      </c>
      <c r="BM122" s="3">
        <v>15</v>
      </c>
      <c r="BO122" s="3" t="str">
        <f t="shared" si="75"/>
        <v>N&lt;5</v>
      </c>
      <c r="BP122" s="3" t="str">
        <f t="shared" si="77"/>
        <v>N&lt;5</v>
      </c>
      <c r="BQ122" s="3" t="str">
        <f t="shared" si="78"/>
        <v>N&lt;5</v>
      </c>
      <c r="BR122" s="3" t="str">
        <f t="shared" si="79"/>
        <v>N&lt;5</v>
      </c>
      <c r="BS122" s="3" t="str">
        <f t="shared" si="80"/>
        <v>N&lt;5
N&lt;5</v>
      </c>
      <c r="BT122" s="3">
        <f t="shared" si="76"/>
        <v>-0.693146417445483</v>
      </c>
      <c r="BU122" s="3" t="str">
        <f t="shared" si="81"/>
        <v>tenured</v>
      </c>
      <c r="BV122" s="3">
        <f t="shared" si="82"/>
        <v>0.693146417445483</v>
      </c>
      <c r="BW122" s="3" t="str">
        <f t="shared" si="83"/>
        <v>large</v>
      </c>
      <c r="BX122" s="3" t="str">
        <f t="shared" si="84"/>
        <v>tenured
large</v>
      </c>
      <c r="BY122" s="3">
        <f t="shared" si="85"/>
        <v>-0.53956834532374109</v>
      </c>
      <c r="BZ122" s="3" t="str">
        <f t="shared" si="86"/>
        <v>full</v>
      </c>
      <c r="CA122" s="3">
        <f t="shared" si="87"/>
        <v>0.53956834532374109</v>
      </c>
      <c r="CB122" s="3" t="str">
        <f t="shared" si="88"/>
        <v>large</v>
      </c>
      <c r="CC122" s="3" t="str">
        <f t="shared" si="89"/>
        <v>full
large</v>
      </c>
      <c r="CD122" s="3">
        <f t="shared" si="90"/>
        <v>7.5693860386879613E-2</v>
      </c>
      <c r="CE122" s="3" t="str">
        <f t="shared" si="91"/>
        <v/>
      </c>
      <c r="CF122" s="3">
        <f t="shared" si="92"/>
        <v>7.5693860386879613E-2</v>
      </c>
      <c r="CG122" s="3" t="str">
        <f t="shared" si="93"/>
        <v/>
      </c>
      <c r="CH122" s="3" t="str">
        <f t="shared" si="94"/>
        <v xml:space="preserve">
</v>
      </c>
      <c r="CI122" s="3">
        <f t="shared" si="95"/>
        <v>0.10355029585798825</v>
      </c>
      <c r="CJ122" s="3" t="str">
        <f t="shared" si="96"/>
        <v>foc</v>
      </c>
      <c r="CK122" s="3">
        <f t="shared" si="97"/>
        <v>0.10355029585798825</v>
      </c>
      <c r="CL122" s="3" t="str">
        <f t="shared" si="98"/>
        <v>small</v>
      </c>
      <c r="CM122" s="3" t="str">
        <f t="shared" si="99"/>
        <v>foc
small</v>
      </c>
      <c r="CN122" s="3">
        <f t="shared" si="100"/>
        <v>-6.7226890756302587E-2</v>
      </c>
      <c r="CO122" s="3" t="str">
        <f t="shared" si="101"/>
        <v/>
      </c>
      <c r="CP122" s="3">
        <f t="shared" si="102"/>
        <v>6.7226890756302587E-2</v>
      </c>
      <c r="CQ122" s="3" t="str">
        <f t="shared" si="103"/>
        <v/>
      </c>
      <c r="CR122" s="3" t="str">
        <f t="shared" si="104"/>
        <v xml:space="preserve">
</v>
      </c>
      <c r="CS122" s="3">
        <f t="shared" si="105"/>
        <v>0.57264957264957306</v>
      </c>
      <c r="CT122" s="3" t="str">
        <f t="shared" si="106"/>
        <v>+</v>
      </c>
      <c r="CU122" s="3">
        <f t="shared" si="107"/>
        <v>0.57264957264957306</v>
      </c>
      <c r="CV122" s="3" t="str">
        <f t="shared" si="108"/>
        <v>large</v>
      </c>
      <c r="CW122" s="3" t="str">
        <f t="shared" si="109"/>
        <v>+
large</v>
      </c>
      <c r="CX122" s="3" t="str">
        <f t="shared" si="110"/>
        <v>N&lt;5</v>
      </c>
      <c r="CY122" s="3" t="str">
        <f t="shared" si="111"/>
        <v>N&lt;5</v>
      </c>
      <c r="CZ122" s="3" t="str">
        <f t="shared" si="112"/>
        <v>N&lt;5</v>
      </c>
      <c r="DA122" s="3" t="str">
        <f t="shared" si="113"/>
        <v>N&lt;5</v>
      </c>
      <c r="DB122" s="3" t="str">
        <f t="shared" si="114"/>
        <v>N&lt;5
N&lt;5</v>
      </c>
      <c r="DC122" s="3">
        <f t="shared" si="115"/>
        <v>-0.94495412844036675</v>
      </c>
      <c r="DD122" s="3" t="str">
        <f t="shared" si="116"/>
        <v>-</v>
      </c>
      <c r="DE122" s="3">
        <f t="shared" si="117"/>
        <v>0.94495412844036675</v>
      </c>
      <c r="DF122" s="3" t="str">
        <f t="shared" si="118"/>
        <v>large</v>
      </c>
      <c r="DG122" s="3" t="str">
        <f t="shared" si="119"/>
        <v>-
large</v>
      </c>
      <c r="DH122" s="3">
        <f t="shared" si="120"/>
        <v>4.3165467625899324E-2</v>
      </c>
      <c r="DI122" s="3" t="str">
        <f t="shared" si="121"/>
        <v/>
      </c>
      <c r="DJ122" s="3">
        <f t="shared" si="122"/>
        <v>4.3165467625899324E-2</v>
      </c>
      <c r="DK122" s="3" t="str">
        <f t="shared" si="123"/>
        <v/>
      </c>
      <c r="DL122" s="3" t="str">
        <f t="shared" si="124"/>
        <v xml:space="preserve">
</v>
      </c>
      <c r="DM122" s="3">
        <f t="shared" si="125"/>
        <v>1.1910112359550562</v>
      </c>
      <c r="DN122" s="3" t="str">
        <f t="shared" si="126"/>
        <v>+</v>
      </c>
      <c r="DO122" s="3">
        <f t="shared" si="127"/>
        <v>1.1910112359550562</v>
      </c>
      <c r="DP122" s="3" t="str">
        <f t="shared" si="128"/>
        <v>large</v>
      </c>
      <c r="DQ122" s="3" t="str">
        <f t="shared" si="129"/>
        <v>+
large</v>
      </c>
      <c r="DR122" s="3">
        <f t="shared" si="130"/>
        <v>-2.5862068965517074E-2</v>
      </c>
      <c r="DS122" s="3" t="str">
        <f t="shared" si="131"/>
        <v/>
      </c>
      <c r="DT122" s="3">
        <f t="shared" si="132"/>
        <v>2.5862068965517074E-2</v>
      </c>
      <c r="DU122" s="3" t="str">
        <f t="shared" si="133"/>
        <v/>
      </c>
      <c r="DV122" s="3" t="str">
        <f t="shared" si="134"/>
        <v xml:space="preserve">
</v>
      </c>
      <c r="DW122" s="3">
        <f t="shared" si="135"/>
        <v>-2.4193548387096975E-2</v>
      </c>
      <c r="DX122" s="3" t="str">
        <f t="shared" si="136"/>
        <v/>
      </c>
      <c r="DY122" s="3">
        <f t="shared" si="137"/>
        <v>2.4193548387096975E-2</v>
      </c>
      <c r="DZ122" s="3" t="str">
        <f t="shared" si="138"/>
        <v/>
      </c>
      <c r="EA122" s="3" t="str">
        <f t="shared" si="139"/>
        <v xml:space="preserve">
</v>
      </c>
      <c r="EB122" s="3">
        <f t="shared" si="140"/>
        <v>-0.13793103448275876</v>
      </c>
      <c r="EC122" s="3" t="str">
        <f t="shared" si="141"/>
        <v>-</v>
      </c>
      <c r="ED122" s="3">
        <f t="shared" si="142"/>
        <v>0.13793103448275876</v>
      </c>
      <c r="EE122" s="3" t="str">
        <f t="shared" si="143"/>
        <v>small</v>
      </c>
      <c r="EF122" s="3" t="str">
        <f t="shared" si="144"/>
        <v>-
small</v>
      </c>
      <c r="EG122" s="3">
        <f t="shared" si="145"/>
        <v>0.1515151515151513</v>
      </c>
      <c r="EH122" s="3" t="str">
        <f t="shared" si="146"/>
        <v>+</v>
      </c>
      <c r="EI122" s="3">
        <f t="shared" si="147"/>
        <v>0.1515151515151513</v>
      </c>
      <c r="EJ122" s="3" t="str">
        <f t="shared" si="148"/>
        <v>small</v>
      </c>
      <c r="EK122" s="3" t="str">
        <f t="shared" si="149"/>
        <v>+
small</v>
      </c>
    </row>
    <row r="123" spans="1:141" x14ac:dyDescent="0.35">
      <c r="A123" s="13" t="s">
        <v>250</v>
      </c>
      <c r="B123" s="13" t="s">
        <v>251</v>
      </c>
      <c r="C123" s="4"/>
      <c r="D123" s="4"/>
      <c r="F123" s="4"/>
      <c r="G123" s="4"/>
      <c r="I123" s="4"/>
      <c r="J123" s="4"/>
      <c r="L123" s="4"/>
      <c r="M123" s="4"/>
      <c r="O123" s="4"/>
      <c r="P123" s="4"/>
      <c r="R123" s="4"/>
      <c r="S123" s="4"/>
      <c r="U123" s="4"/>
      <c r="V123" s="4"/>
      <c r="X123" s="4"/>
      <c r="Y123" s="4"/>
      <c r="AA123" s="4"/>
      <c r="AB123" s="4"/>
      <c r="AD123" s="4"/>
      <c r="AE123" s="4"/>
      <c r="AG123" s="4"/>
      <c r="AH123" s="4"/>
      <c r="AJ123" s="4">
        <v>2.5099999999999998</v>
      </c>
      <c r="AK123" s="4">
        <v>1.28</v>
      </c>
      <c r="AL123" s="14">
        <v>57</v>
      </c>
      <c r="AM123" s="3">
        <v>2.62</v>
      </c>
      <c r="AN123" s="3">
        <v>1.29</v>
      </c>
      <c r="AO123" s="3">
        <v>29</v>
      </c>
      <c r="AP123" s="3">
        <v>3.2</v>
      </c>
      <c r="AQ123" s="3">
        <v>1.48</v>
      </c>
      <c r="AR123" s="3">
        <v>5</v>
      </c>
      <c r="AS123" s="3">
        <v>2.2200000000000002</v>
      </c>
      <c r="AT123" s="3">
        <v>1.2</v>
      </c>
      <c r="AU123" s="3">
        <v>23</v>
      </c>
      <c r="AV123" s="3">
        <v>2.69</v>
      </c>
      <c r="AW123" s="3">
        <v>1.49</v>
      </c>
      <c r="AX123" s="3">
        <v>13</v>
      </c>
      <c r="AY123" s="3">
        <v>2.46</v>
      </c>
      <c r="AZ123" s="3">
        <v>1.2</v>
      </c>
      <c r="BA123" s="3">
        <v>13</v>
      </c>
      <c r="BB123" s="3">
        <v>2.67</v>
      </c>
      <c r="BC123" s="3">
        <v>1.21</v>
      </c>
      <c r="BD123" s="3">
        <v>27</v>
      </c>
      <c r="BE123" s="3">
        <v>2.37</v>
      </c>
      <c r="BF123" s="3">
        <v>1.35</v>
      </c>
      <c r="BG123" s="3">
        <v>30</v>
      </c>
      <c r="BH123" s="3">
        <v>2.4900000000000002</v>
      </c>
      <c r="BI123" s="3">
        <v>1.28</v>
      </c>
      <c r="BJ123" s="3">
        <v>43</v>
      </c>
      <c r="BK123" s="3">
        <v>2.57</v>
      </c>
      <c r="BL123" s="3">
        <v>1.34</v>
      </c>
      <c r="BM123" s="3">
        <v>14</v>
      </c>
      <c r="BO123" s="3" t="e">
        <f t="shared" si="75"/>
        <v>#DIV/0!</v>
      </c>
      <c r="BP123" s="3" t="e">
        <f t="shared" si="77"/>
        <v>#DIV/0!</v>
      </c>
      <c r="BQ123" s="3" t="e">
        <f t="shared" si="78"/>
        <v>#DIV/0!</v>
      </c>
      <c r="BR123" s="3" t="e">
        <f t="shared" si="79"/>
        <v>#DIV/0!</v>
      </c>
      <c r="BS123" s="3" t="str">
        <f t="shared" si="80"/>
        <v/>
      </c>
      <c r="BT123" s="3" t="e">
        <f t="shared" si="76"/>
        <v>#DIV/0!</v>
      </c>
      <c r="BU123" s="3" t="e">
        <f t="shared" si="81"/>
        <v>#DIV/0!</v>
      </c>
      <c r="BV123" s="3" t="e">
        <f t="shared" si="82"/>
        <v>#DIV/0!</v>
      </c>
      <c r="BW123" s="3" t="e">
        <f t="shared" si="83"/>
        <v>#DIV/0!</v>
      </c>
      <c r="BX123" s="3" t="str">
        <f t="shared" si="84"/>
        <v/>
      </c>
      <c r="BY123" s="3">
        <f t="shared" si="85"/>
        <v>0.15436241610738255</v>
      </c>
      <c r="BZ123" s="3" t="str">
        <f t="shared" si="86"/>
        <v>assoc</v>
      </c>
      <c r="CA123" s="3">
        <f t="shared" si="87"/>
        <v>0.15436241610738255</v>
      </c>
      <c r="CB123" s="3" t="str">
        <f t="shared" si="88"/>
        <v>small</v>
      </c>
      <c r="CC123" s="3" t="str">
        <f t="shared" si="89"/>
        <v>assoc
small</v>
      </c>
      <c r="CD123" s="3" t="e">
        <f t="shared" si="90"/>
        <v>#DIV/0!</v>
      </c>
      <c r="CE123" s="3" t="e">
        <f t="shared" si="91"/>
        <v>#DIV/0!</v>
      </c>
      <c r="CF123" s="3" t="e">
        <f t="shared" si="92"/>
        <v>#DIV/0!</v>
      </c>
      <c r="CG123" s="3" t="e">
        <f t="shared" si="93"/>
        <v>#DIV/0!</v>
      </c>
      <c r="CH123" s="3" t="str">
        <f t="shared" si="94"/>
        <v/>
      </c>
      <c r="CI123" s="3" t="e">
        <f t="shared" si="95"/>
        <v>#DIV/0!</v>
      </c>
      <c r="CJ123" s="3" t="e">
        <f t="shared" si="96"/>
        <v>#DIV/0!</v>
      </c>
      <c r="CK123" s="3" t="e">
        <f t="shared" si="97"/>
        <v>#DIV/0!</v>
      </c>
      <c r="CL123" s="3" t="e">
        <f t="shared" si="98"/>
        <v>#DIV/0!</v>
      </c>
      <c r="CM123" s="3" t="str">
        <f t="shared" si="99"/>
        <v/>
      </c>
      <c r="CN123" s="3">
        <f t="shared" si="100"/>
        <v>1.9609374999999998</v>
      </c>
      <c r="CO123" s="3" t="str">
        <f t="shared" si="101"/>
        <v>+</v>
      </c>
      <c r="CP123" s="3">
        <f t="shared" si="102"/>
        <v>1.9609374999999998</v>
      </c>
      <c r="CQ123" s="3" t="str">
        <f t="shared" si="103"/>
        <v>large</v>
      </c>
      <c r="CR123" s="3" t="str">
        <f t="shared" si="104"/>
        <v>+
large</v>
      </c>
      <c r="CS123" s="3">
        <f t="shared" si="105"/>
        <v>2.0310077519379846</v>
      </c>
      <c r="CT123" s="3" t="str">
        <f t="shared" si="106"/>
        <v>+</v>
      </c>
      <c r="CU123" s="3">
        <f t="shared" si="107"/>
        <v>2.0310077519379846</v>
      </c>
      <c r="CV123" s="3" t="str">
        <f t="shared" si="108"/>
        <v>large</v>
      </c>
      <c r="CW123" s="3" t="str">
        <f t="shared" si="109"/>
        <v>+
large</v>
      </c>
      <c r="CX123" s="3">
        <f t="shared" si="110"/>
        <v>2.1621621621621623</v>
      </c>
      <c r="CY123" s="3" t="str">
        <f t="shared" si="111"/>
        <v>+</v>
      </c>
      <c r="CZ123" s="3">
        <f t="shared" si="112"/>
        <v>2.1621621621621623</v>
      </c>
      <c r="DA123" s="3" t="str">
        <f t="shared" si="113"/>
        <v>large</v>
      </c>
      <c r="DB123" s="3" t="str">
        <f t="shared" si="114"/>
        <v>+
large</v>
      </c>
      <c r="DC123" s="3">
        <f t="shared" si="115"/>
        <v>1.8500000000000003</v>
      </c>
      <c r="DD123" s="3" t="str">
        <f t="shared" si="116"/>
        <v>+</v>
      </c>
      <c r="DE123" s="3">
        <f t="shared" si="117"/>
        <v>1.8500000000000003</v>
      </c>
      <c r="DF123" s="3" t="str">
        <f t="shared" si="118"/>
        <v>large</v>
      </c>
      <c r="DG123" s="3" t="str">
        <f t="shared" si="119"/>
        <v>+
large</v>
      </c>
      <c r="DH123" s="3">
        <f t="shared" si="120"/>
        <v>1.8053691275167785</v>
      </c>
      <c r="DI123" s="3" t="str">
        <f t="shared" si="121"/>
        <v>+</v>
      </c>
      <c r="DJ123" s="3">
        <f t="shared" si="122"/>
        <v>1.8053691275167785</v>
      </c>
      <c r="DK123" s="3" t="str">
        <f t="shared" si="123"/>
        <v>large</v>
      </c>
      <c r="DL123" s="3" t="str">
        <f t="shared" si="124"/>
        <v>+
large</v>
      </c>
      <c r="DM123" s="3">
        <f t="shared" si="125"/>
        <v>2.0500000000000003</v>
      </c>
      <c r="DN123" s="3" t="str">
        <f t="shared" si="126"/>
        <v>+</v>
      </c>
      <c r="DO123" s="3">
        <f t="shared" si="127"/>
        <v>2.0500000000000003</v>
      </c>
      <c r="DP123" s="3" t="str">
        <f t="shared" si="128"/>
        <v>large</v>
      </c>
      <c r="DQ123" s="3" t="str">
        <f t="shared" si="129"/>
        <v>+
large</v>
      </c>
      <c r="DR123" s="3">
        <f t="shared" si="130"/>
        <v>2.2066115702479339</v>
      </c>
      <c r="DS123" s="3" t="str">
        <f t="shared" si="131"/>
        <v>+</v>
      </c>
      <c r="DT123" s="3">
        <f t="shared" si="132"/>
        <v>2.2066115702479339</v>
      </c>
      <c r="DU123" s="3" t="str">
        <f t="shared" si="133"/>
        <v>large</v>
      </c>
      <c r="DV123" s="3" t="str">
        <f t="shared" si="134"/>
        <v>+
large</v>
      </c>
      <c r="DW123" s="3">
        <f t="shared" si="135"/>
        <v>1.7555555555555555</v>
      </c>
      <c r="DX123" s="3" t="str">
        <f t="shared" si="136"/>
        <v>+</v>
      </c>
      <c r="DY123" s="3">
        <f t="shared" si="137"/>
        <v>1.7555555555555555</v>
      </c>
      <c r="DZ123" s="3" t="str">
        <f t="shared" si="138"/>
        <v>large</v>
      </c>
      <c r="EA123" s="3" t="str">
        <f t="shared" si="139"/>
        <v>+
large</v>
      </c>
      <c r="EB123" s="3">
        <f t="shared" si="140"/>
        <v>1.9453125000000002</v>
      </c>
      <c r="EC123" s="3" t="str">
        <f t="shared" si="141"/>
        <v>+</v>
      </c>
      <c r="ED123" s="3">
        <f t="shared" si="142"/>
        <v>1.9453125000000002</v>
      </c>
      <c r="EE123" s="3" t="str">
        <f t="shared" si="143"/>
        <v>large</v>
      </c>
      <c r="EF123" s="3" t="str">
        <f t="shared" si="144"/>
        <v>+
large</v>
      </c>
      <c r="EG123" s="3">
        <f t="shared" si="145"/>
        <v>1.9179104477611939</v>
      </c>
      <c r="EH123" s="3" t="str">
        <f t="shared" si="146"/>
        <v>+</v>
      </c>
      <c r="EI123" s="3">
        <f t="shared" si="147"/>
        <v>1.9179104477611939</v>
      </c>
      <c r="EJ123" s="3" t="str">
        <f t="shared" si="148"/>
        <v>large</v>
      </c>
      <c r="EK123" s="3" t="str">
        <f t="shared" si="149"/>
        <v>+
large</v>
      </c>
    </row>
    <row r="124" spans="1:141" x14ac:dyDescent="0.35">
      <c r="A124" s="15"/>
      <c r="B124" s="16" t="s">
        <v>252</v>
      </c>
      <c r="C124" s="10">
        <v>2.9706000000000001</v>
      </c>
      <c r="D124" s="10">
        <v>1.0114399999999999</v>
      </c>
      <c r="E124" s="11">
        <v>51</v>
      </c>
      <c r="F124" s="10">
        <v>2.8285</v>
      </c>
      <c r="G124" s="10">
        <v>1.02013</v>
      </c>
      <c r="H124" s="11">
        <v>371</v>
      </c>
      <c r="I124" s="10">
        <v>3.0417000000000001</v>
      </c>
      <c r="J124" s="10">
        <v>0.80364000000000002</v>
      </c>
      <c r="K124" s="11">
        <v>20</v>
      </c>
      <c r="L124" s="10" t="s">
        <v>30</v>
      </c>
      <c r="M124" s="10" t="s">
        <v>30</v>
      </c>
      <c r="N124" s="11" t="s">
        <v>30</v>
      </c>
      <c r="O124" s="10">
        <v>2.9443999999999999</v>
      </c>
      <c r="P124" s="10">
        <v>1.14354</v>
      </c>
      <c r="Q124" s="11">
        <v>27</v>
      </c>
      <c r="R124" s="10">
        <v>3.0333000000000001</v>
      </c>
      <c r="S124" s="10">
        <v>0.99582000000000004</v>
      </c>
      <c r="T124" s="11">
        <v>5</v>
      </c>
      <c r="U124" s="10">
        <v>3.0255999999999998</v>
      </c>
      <c r="V124" s="10">
        <v>0.82733000000000001</v>
      </c>
      <c r="W124" s="11">
        <v>13</v>
      </c>
      <c r="X124" s="10">
        <v>2.8332999999999999</v>
      </c>
      <c r="Y124" s="10">
        <v>1.06589</v>
      </c>
      <c r="Z124" s="11">
        <v>21</v>
      </c>
      <c r="AA124" s="10">
        <v>3.0476000000000001</v>
      </c>
      <c r="AB124" s="10">
        <v>1.0100899999999999</v>
      </c>
      <c r="AC124" s="11">
        <v>28</v>
      </c>
      <c r="AD124" s="10">
        <v>2.8820999999999999</v>
      </c>
      <c r="AE124" s="10">
        <v>1.08924</v>
      </c>
      <c r="AF124" s="11">
        <v>41</v>
      </c>
      <c r="AG124" s="10">
        <v>3.3332999999999999</v>
      </c>
      <c r="AH124" s="10">
        <v>0.47791</v>
      </c>
      <c r="AI124" s="11">
        <v>10</v>
      </c>
      <c r="AJ124" s="11">
        <v>3.01</v>
      </c>
      <c r="AK124" s="11">
        <v>0.9</v>
      </c>
      <c r="AL124" s="11">
        <v>58</v>
      </c>
      <c r="AM124" s="11">
        <v>2.95</v>
      </c>
      <c r="AN124" s="11">
        <v>0.88</v>
      </c>
      <c r="AO124" s="11">
        <v>29</v>
      </c>
      <c r="AP124" s="11">
        <v>3.63</v>
      </c>
      <c r="AQ124" s="11">
        <v>0.22</v>
      </c>
      <c r="AR124" s="11">
        <v>5</v>
      </c>
      <c r="AS124" s="11">
        <v>2.96</v>
      </c>
      <c r="AT124" s="11">
        <v>0.98</v>
      </c>
      <c r="AU124" s="11">
        <v>24</v>
      </c>
      <c r="AV124" s="11">
        <v>2.92</v>
      </c>
      <c r="AW124" s="11">
        <v>0.81</v>
      </c>
      <c r="AX124" s="11">
        <v>12</v>
      </c>
      <c r="AY124" s="11">
        <v>2.87</v>
      </c>
      <c r="AZ124" s="11">
        <v>1</v>
      </c>
      <c r="BA124" s="11">
        <v>14</v>
      </c>
      <c r="BB124" s="11">
        <v>3.12</v>
      </c>
      <c r="BC124" s="11">
        <v>0.81</v>
      </c>
      <c r="BD124" s="11">
        <v>28</v>
      </c>
      <c r="BE124" s="11">
        <v>2.92</v>
      </c>
      <c r="BF124" s="11">
        <v>0.98</v>
      </c>
      <c r="BG124" s="11">
        <v>30</v>
      </c>
      <c r="BH124" s="11">
        <v>2.89</v>
      </c>
      <c r="BI124" s="11">
        <v>0.94</v>
      </c>
      <c r="BJ124" s="11">
        <v>44</v>
      </c>
      <c r="BK124" s="11">
        <v>3.39</v>
      </c>
      <c r="BL124" s="11">
        <v>0.66</v>
      </c>
      <c r="BM124" s="12">
        <v>14</v>
      </c>
      <c r="BO124" s="3" t="str">
        <f t="shared" si="75"/>
        <v>N&lt;5</v>
      </c>
      <c r="BP124" s="3" t="str">
        <f t="shared" si="77"/>
        <v>N&lt;5</v>
      </c>
      <c r="BQ124" s="3" t="str">
        <f t="shared" si="78"/>
        <v>N&lt;5</v>
      </c>
      <c r="BR124" s="3" t="str">
        <f t="shared" si="79"/>
        <v>N&lt;5</v>
      </c>
      <c r="BS124" s="3" t="str">
        <f t="shared" si="80"/>
        <v>N&lt;5
N&lt;5</v>
      </c>
      <c r="BT124" s="3">
        <f t="shared" si="76"/>
        <v>0.12107411278682018</v>
      </c>
      <c r="BU124" s="3" t="str">
        <f t="shared" si="81"/>
        <v>ntt</v>
      </c>
      <c r="BV124" s="3">
        <f t="shared" si="82"/>
        <v>0.12107411278682018</v>
      </c>
      <c r="BW124" s="3" t="str">
        <f t="shared" si="83"/>
        <v>small</v>
      </c>
      <c r="BX124" s="3" t="str">
        <f t="shared" si="84"/>
        <v>ntt
small</v>
      </c>
      <c r="BY124" s="3">
        <f t="shared" si="85"/>
        <v>6.172839506172817E-2</v>
      </c>
      <c r="BZ124" s="3" t="str">
        <f t="shared" si="86"/>
        <v/>
      </c>
      <c r="CA124" s="3">
        <f t="shared" si="87"/>
        <v>6.172839506172817E-2</v>
      </c>
      <c r="CB124" s="3" t="str">
        <f t="shared" si="88"/>
        <v/>
      </c>
      <c r="CC124" s="3" t="str">
        <f t="shared" si="89"/>
        <v xml:space="preserve">
</v>
      </c>
      <c r="CD124" s="3">
        <f t="shared" si="90"/>
        <v>-0.20105264145455926</v>
      </c>
      <c r="CE124" s="3" t="str">
        <f t="shared" si="91"/>
        <v>men</v>
      </c>
      <c r="CF124" s="3">
        <f t="shared" si="92"/>
        <v>0.20105264145455926</v>
      </c>
      <c r="CG124" s="3" t="str">
        <f t="shared" si="93"/>
        <v>small</v>
      </c>
      <c r="CH124" s="3" t="str">
        <f t="shared" si="94"/>
        <v>men
small</v>
      </c>
      <c r="CI124" s="3">
        <f t="shared" si="95"/>
        <v>-0.4142337776798502</v>
      </c>
      <c r="CJ124" s="3" t="str">
        <f t="shared" si="96"/>
        <v>white</v>
      </c>
      <c r="CK124" s="3">
        <f t="shared" si="97"/>
        <v>0.4142337776798502</v>
      </c>
      <c r="CL124" s="3" t="str">
        <f t="shared" si="98"/>
        <v>moderate</v>
      </c>
      <c r="CM124" s="3" t="str">
        <f t="shared" si="99"/>
        <v>white
moderate</v>
      </c>
      <c r="CN124" s="3">
        <f t="shared" si="100"/>
        <v>4.3777777777777395E-2</v>
      </c>
      <c r="CO124" s="3" t="str">
        <f t="shared" si="101"/>
        <v/>
      </c>
      <c r="CP124" s="3">
        <f t="shared" si="102"/>
        <v>4.3777777777777395E-2</v>
      </c>
      <c r="CQ124" s="3" t="str">
        <f t="shared" si="103"/>
        <v/>
      </c>
      <c r="CR124" s="3" t="str">
        <f t="shared" si="104"/>
        <v xml:space="preserve">
</v>
      </c>
      <c r="CS124" s="3">
        <f t="shared" si="105"/>
        <v>-0.10420454545454533</v>
      </c>
      <c r="CT124" s="3" t="str">
        <f t="shared" si="106"/>
        <v>-</v>
      </c>
      <c r="CU124" s="3">
        <f t="shared" si="107"/>
        <v>0.10420454545454533</v>
      </c>
      <c r="CV124" s="3" t="str">
        <f t="shared" si="108"/>
        <v>small</v>
      </c>
      <c r="CW124" s="3" t="str">
        <f t="shared" si="109"/>
        <v>-
small</v>
      </c>
      <c r="CX124" s="3" t="str">
        <f t="shared" si="110"/>
        <v>N&lt;5</v>
      </c>
      <c r="CY124" s="3" t="str">
        <f t="shared" si="111"/>
        <v>N&lt;5</v>
      </c>
      <c r="CZ124" s="3" t="str">
        <f t="shared" si="112"/>
        <v>N&lt;5</v>
      </c>
      <c r="DA124" s="3" t="str">
        <f t="shared" si="113"/>
        <v>N&lt;5</v>
      </c>
      <c r="DB124" s="3" t="str">
        <f t="shared" si="114"/>
        <v>N&lt;5
N&lt;5</v>
      </c>
      <c r="DC124" s="3">
        <f t="shared" si="115"/>
        <v>1.5918367346938835E-2</v>
      </c>
      <c r="DD124" s="3" t="str">
        <f t="shared" si="116"/>
        <v/>
      </c>
      <c r="DE124" s="3">
        <f t="shared" si="117"/>
        <v>1.5918367346938835E-2</v>
      </c>
      <c r="DF124" s="3" t="str">
        <f t="shared" si="118"/>
        <v/>
      </c>
      <c r="DG124" s="3" t="str">
        <f t="shared" si="119"/>
        <v xml:space="preserve">
</v>
      </c>
      <c r="DH124" s="3">
        <f t="shared" si="120"/>
        <v>-0.13987654320987675</v>
      </c>
      <c r="DI124" s="3" t="str">
        <f t="shared" si="121"/>
        <v>-</v>
      </c>
      <c r="DJ124" s="3">
        <f t="shared" si="122"/>
        <v>0.13987654320987675</v>
      </c>
      <c r="DK124" s="3" t="str">
        <f t="shared" si="123"/>
        <v>small</v>
      </c>
      <c r="DL124" s="3" t="str">
        <f t="shared" si="124"/>
        <v>-
small</v>
      </c>
      <c r="DM124" s="3">
        <f t="shared" si="125"/>
        <v>-0.15559999999999974</v>
      </c>
      <c r="DN124" s="3" t="str">
        <f t="shared" si="126"/>
        <v>-</v>
      </c>
      <c r="DO124" s="3">
        <f t="shared" si="127"/>
        <v>0.15559999999999974</v>
      </c>
      <c r="DP124" s="3" t="str">
        <f t="shared" si="128"/>
        <v>small</v>
      </c>
      <c r="DQ124" s="3" t="str">
        <f t="shared" si="129"/>
        <v>-
small</v>
      </c>
      <c r="DR124" s="3">
        <f t="shared" si="130"/>
        <v>0.35395061728395083</v>
      </c>
      <c r="DS124" s="3" t="str">
        <f t="shared" si="131"/>
        <v>+</v>
      </c>
      <c r="DT124" s="3">
        <f t="shared" si="132"/>
        <v>0.35395061728395083</v>
      </c>
      <c r="DU124" s="3" t="str">
        <f t="shared" si="133"/>
        <v>moderate</v>
      </c>
      <c r="DV124" s="3" t="str">
        <f t="shared" si="134"/>
        <v>+
moderate</v>
      </c>
      <c r="DW124" s="3">
        <f t="shared" si="135"/>
        <v>-0.13020408163265323</v>
      </c>
      <c r="DX124" s="3" t="str">
        <f t="shared" si="136"/>
        <v>-</v>
      </c>
      <c r="DY124" s="3">
        <f t="shared" si="137"/>
        <v>0.13020408163265323</v>
      </c>
      <c r="DZ124" s="3" t="str">
        <f t="shared" si="138"/>
        <v>small</v>
      </c>
      <c r="EA124" s="3" t="str">
        <f t="shared" si="139"/>
        <v>-
small</v>
      </c>
      <c r="EB124" s="3">
        <f t="shared" si="140"/>
        <v>8.4042553191491925E-3</v>
      </c>
      <c r="EC124" s="3" t="str">
        <f t="shared" si="141"/>
        <v/>
      </c>
      <c r="ED124" s="3">
        <f t="shared" si="142"/>
        <v>8.4042553191491925E-3</v>
      </c>
      <c r="EE124" s="3" t="str">
        <f t="shared" si="143"/>
        <v/>
      </c>
      <c r="EF124" s="3" t="str">
        <f t="shared" si="144"/>
        <v xml:space="preserve">
</v>
      </c>
      <c r="EG124" s="3">
        <f t="shared" si="145"/>
        <v>8.5909090909091199E-2</v>
      </c>
      <c r="EH124" s="3" t="str">
        <f t="shared" si="146"/>
        <v/>
      </c>
      <c r="EI124" s="3">
        <f t="shared" si="147"/>
        <v>8.5909090909091199E-2</v>
      </c>
      <c r="EJ124" s="3" t="str">
        <f t="shared" si="148"/>
        <v/>
      </c>
      <c r="EK124" s="3" t="str">
        <f t="shared" si="149"/>
        <v xml:space="preserve">
</v>
      </c>
    </row>
    <row r="125" spans="1:141" x14ac:dyDescent="0.35">
      <c r="A125" s="13" t="s">
        <v>253</v>
      </c>
      <c r="B125" s="13" t="s">
        <v>254</v>
      </c>
      <c r="C125" s="4">
        <v>2.84</v>
      </c>
      <c r="D125" s="4">
        <v>1.095</v>
      </c>
      <c r="E125" s="3">
        <v>50</v>
      </c>
      <c r="F125" s="4">
        <v>2.83</v>
      </c>
      <c r="G125" s="4">
        <v>1.0509999999999999</v>
      </c>
      <c r="H125" s="3">
        <v>363</v>
      </c>
      <c r="I125" s="4">
        <v>2.95</v>
      </c>
      <c r="J125" s="4">
        <v>1.099</v>
      </c>
      <c r="K125" s="3">
        <v>20</v>
      </c>
      <c r="L125" s="4" t="s">
        <v>30</v>
      </c>
      <c r="M125" s="4" t="s">
        <v>30</v>
      </c>
      <c r="N125" s="3" t="s">
        <v>30</v>
      </c>
      <c r="O125" s="4">
        <v>2.77</v>
      </c>
      <c r="P125" s="4">
        <v>1.107</v>
      </c>
      <c r="Q125" s="3">
        <v>26</v>
      </c>
      <c r="R125" s="4">
        <v>3</v>
      </c>
      <c r="S125" s="4">
        <v>0.70699999999999996</v>
      </c>
      <c r="T125" s="3">
        <v>5</v>
      </c>
      <c r="U125" s="4">
        <v>2.92</v>
      </c>
      <c r="V125" s="4">
        <v>1.32</v>
      </c>
      <c r="W125" s="3">
        <v>13</v>
      </c>
      <c r="X125" s="4">
        <v>2.86</v>
      </c>
      <c r="Y125" s="4">
        <v>1.153</v>
      </c>
      <c r="Z125" s="3">
        <v>21</v>
      </c>
      <c r="AA125" s="4">
        <v>2.81</v>
      </c>
      <c r="AB125" s="4">
        <v>1.111</v>
      </c>
      <c r="AC125" s="3">
        <v>27</v>
      </c>
      <c r="AD125" s="4">
        <v>2.8</v>
      </c>
      <c r="AE125" s="4">
        <v>1.181</v>
      </c>
      <c r="AF125" s="3">
        <v>40</v>
      </c>
      <c r="AG125" s="4">
        <v>3</v>
      </c>
      <c r="AH125" s="4">
        <v>0.66700000000000004</v>
      </c>
      <c r="AI125" s="3">
        <v>10</v>
      </c>
      <c r="AJ125" s="4">
        <v>2.98</v>
      </c>
      <c r="AK125" s="4">
        <v>1.1299999999999999</v>
      </c>
      <c r="AL125" s="14">
        <v>57</v>
      </c>
      <c r="AM125" s="3">
        <v>3.07</v>
      </c>
      <c r="AN125" s="3">
        <v>1.03</v>
      </c>
      <c r="AO125" s="3">
        <v>29</v>
      </c>
      <c r="AP125" s="3">
        <v>3.6</v>
      </c>
      <c r="AQ125" s="3">
        <v>0.89</v>
      </c>
      <c r="AR125" s="3">
        <v>5</v>
      </c>
      <c r="AS125" s="3">
        <v>2.74</v>
      </c>
      <c r="AT125" s="3">
        <v>1.25</v>
      </c>
      <c r="AU125" s="3">
        <v>23</v>
      </c>
      <c r="AV125" s="3">
        <v>3</v>
      </c>
      <c r="AW125" s="3">
        <v>0.74</v>
      </c>
      <c r="AX125" s="3">
        <v>12</v>
      </c>
      <c r="AY125" s="3">
        <v>3</v>
      </c>
      <c r="AZ125" s="3">
        <v>1.3</v>
      </c>
      <c r="BA125" s="3">
        <v>14</v>
      </c>
      <c r="BB125" s="3">
        <v>3.18</v>
      </c>
      <c r="BC125" s="3">
        <v>1.06</v>
      </c>
      <c r="BD125" s="3">
        <v>28</v>
      </c>
      <c r="BE125" s="3">
        <v>2.79</v>
      </c>
      <c r="BF125" s="3">
        <v>1.18</v>
      </c>
      <c r="BG125" s="3">
        <v>29</v>
      </c>
      <c r="BH125" s="3">
        <v>2.86</v>
      </c>
      <c r="BI125" s="3">
        <v>1.1499999999999999</v>
      </c>
      <c r="BJ125" s="3">
        <v>43</v>
      </c>
      <c r="BK125" s="3">
        <v>3.36</v>
      </c>
      <c r="BL125" s="3">
        <v>1.01</v>
      </c>
      <c r="BM125" s="3">
        <v>14</v>
      </c>
      <c r="BO125" s="3" t="str">
        <f t="shared" si="75"/>
        <v>N&lt;5</v>
      </c>
      <c r="BP125" s="3" t="str">
        <f t="shared" si="77"/>
        <v>N&lt;5</v>
      </c>
      <c r="BQ125" s="3" t="str">
        <f t="shared" si="78"/>
        <v>N&lt;5</v>
      </c>
      <c r="BR125" s="3" t="str">
        <f t="shared" si="79"/>
        <v>N&lt;5</v>
      </c>
      <c r="BS125" s="3" t="str">
        <f t="shared" si="80"/>
        <v>N&lt;5
N&lt;5</v>
      </c>
      <c r="BT125" s="3">
        <f t="shared" si="76"/>
        <v>0.16378525932666074</v>
      </c>
      <c r="BU125" s="3" t="str">
        <f t="shared" si="81"/>
        <v>ntt</v>
      </c>
      <c r="BV125" s="3">
        <f t="shared" si="82"/>
        <v>0.16378525932666074</v>
      </c>
      <c r="BW125" s="3" t="str">
        <f t="shared" si="83"/>
        <v>small</v>
      </c>
      <c r="BX125" s="3" t="str">
        <f t="shared" si="84"/>
        <v>ntt
small</v>
      </c>
      <c r="BY125" s="3">
        <f t="shared" si="85"/>
        <v>0</v>
      </c>
      <c r="BZ125" s="3" t="str">
        <f t="shared" si="86"/>
        <v/>
      </c>
      <c r="CA125" s="3">
        <f t="shared" si="87"/>
        <v>0</v>
      </c>
      <c r="CB125" s="3" t="str">
        <f t="shared" si="88"/>
        <v/>
      </c>
      <c r="CC125" s="3" t="str">
        <f t="shared" si="89"/>
        <v xml:space="preserve">
</v>
      </c>
      <c r="CD125" s="3">
        <f t="shared" si="90"/>
        <v>4.3365134431916585E-2</v>
      </c>
      <c r="CE125" s="3" t="str">
        <f t="shared" si="91"/>
        <v/>
      </c>
      <c r="CF125" s="3">
        <f t="shared" si="92"/>
        <v>4.3365134431916585E-2</v>
      </c>
      <c r="CG125" s="3" t="str">
        <f t="shared" si="93"/>
        <v/>
      </c>
      <c r="CH125" s="3" t="str">
        <f t="shared" si="94"/>
        <v xml:space="preserve">
</v>
      </c>
      <c r="CI125" s="3">
        <f t="shared" si="95"/>
        <v>-0.16934801016088075</v>
      </c>
      <c r="CJ125" s="3" t="str">
        <f t="shared" si="96"/>
        <v>white</v>
      </c>
      <c r="CK125" s="3">
        <f t="shared" si="97"/>
        <v>0.16934801016088075</v>
      </c>
      <c r="CL125" s="3" t="str">
        <f t="shared" si="98"/>
        <v>small</v>
      </c>
      <c r="CM125" s="3" t="str">
        <f t="shared" si="99"/>
        <v>white
small</v>
      </c>
      <c r="CN125" s="3">
        <f t="shared" si="100"/>
        <v>0.12389380530973464</v>
      </c>
      <c r="CO125" s="3" t="str">
        <f t="shared" si="101"/>
        <v>+</v>
      </c>
      <c r="CP125" s="3">
        <f t="shared" si="102"/>
        <v>0.12389380530973464</v>
      </c>
      <c r="CQ125" s="3" t="str">
        <f t="shared" si="103"/>
        <v>small</v>
      </c>
      <c r="CR125" s="3" t="str">
        <f t="shared" si="104"/>
        <v>+
small</v>
      </c>
      <c r="CS125" s="3">
        <f t="shared" si="105"/>
        <v>0.11650485436893171</v>
      </c>
      <c r="CT125" s="3" t="str">
        <f t="shared" si="106"/>
        <v>+</v>
      </c>
      <c r="CU125" s="3">
        <f t="shared" si="107"/>
        <v>0.11650485436893171</v>
      </c>
      <c r="CV125" s="3" t="str">
        <f t="shared" si="108"/>
        <v>small</v>
      </c>
      <c r="CW125" s="3" t="str">
        <f t="shared" si="109"/>
        <v>+
small</v>
      </c>
      <c r="CX125" s="3" t="str">
        <f t="shared" si="110"/>
        <v>N&lt;5</v>
      </c>
      <c r="CY125" s="3" t="str">
        <f t="shared" si="111"/>
        <v>N&lt;5</v>
      </c>
      <c r="CZ125" s="3" t="str">
        <f t="shared" si="112"/>
        <v>N&lt;5</v>
      </c>
      <c r="DA125" s="3" t="str">
        <f t="shared" si="113"/>
        <v>N&lt;5</v>
      </c>
      <c r="DB125" s="3" t="str">
        <f t="shared" si="114"/>
        <v>N&lt;5
N&lt;5</v>
      </c>
      <c r="DC125" s="3">
        <f t="shared" si="115"/>
        <v>-2.3999999999999844E-2</v>
      </c>
      <c r="DD125" s="3" t="str">
        <f t="shared" si="116"/>
        <v/>
      </c>
      <c r="DE125" s="3">
        <f t="shared" si="117"/>
        <v>2.3999999999999844E-2</v>
      </c>
      <c r="DF125" s="3" t="str">
        <f t="shared" si="118"/>
        <v/>
      </c>
      <c r="DG125" s="3" t="str">
        <f t="shared" si="119"/>
        <v xml:space="preserve">
</v>
      </c>
      <c r="DH125" s="3">
        <f t="shared" si="120"/>
        <v>0</v>
      </c>
      <c r="DI125" s="3" t="str">
        <f t="shared" si="121"/>
        <v/>
      </c>
      <c r="DJ125" s="3">
        <f t="shared" si="122"/>
        <v>0</v>
      </c>
      <c r="DK125" s="3" t="str">
        <f t="shared" si="123"/>
        <v/>
      </c>
      <c r="DL125" s="3" t="str">
        <f t="shared" si="124"/>
        <v xml:space="preserve">
</v>
      </c>
      <c r="DM125" s="3">
        <f t="shared" si="125"/>
        <v>6.153846153846159E-2</v>
      </c>
      <c r="DN125" s="3" t="str">
        <f t="shared" si="126"/>
        <v/>
      </c>
      <c r="DO125" s="3">
        <f t="shared" si="127"/>
        <v>6.153846153846159E-2</v>
      </c>
      <c r="DP125" s="3" t="str">
        <f t="shared" si="128"/>
        <v/>
      </c>
      <c r="DQ125" s="3" t="str">
        <f t="shared" si="129"/>
        <v xml:space="preserve">
</v>
      </c>
      <c r="DR125" s="3">
        <f t="shared" si="130"/>
        <v>0.30188679245283045</v>
      </c>
      <c r="DS125" s="3" t="str">
        <f t="shared" si="131"/>
        <v>+</v>
      </c>
      <c r="DT125" s="3">
        <f t="shared" si="132"/>
        <v>0.30188679245283045</v>
      </c>
      <c r="DU125" s="3" t="str">
        <f t="shared" si="133"/>
        <v>moderate</v>
      </c>
      <c r="DV125" s="3" t="str">
        <f t="shared" si="134"/>
        <v>+
moderate</v>
      </c>
      <c r="DW125" s="3">
        <f t="shared" si="135"/>
        <v>-1.6949152542372899E-2</v>
      </c>
      <c r="DX125" s="3" t="str">
        <f t="shared" si="136"/>
        <v/>
      </c>
      <c r="DY125" s="3">
        <f t="shared" si="137"/>
        <v>1.6949152542372899E-2</v>
      </c>
      <c r="DZ125" s="3" t="str">
        <f t="shared" si="138"/>
        <v/>
      </c>
      <c r="EA125" s="3" t="str">
        <f t="shared" si="139"/>
        <v xml:space="preserve">
</v>
      </c>
      <c r="EB125" s="3">
        <f t="shared" si="140"/>
        <v>5.2173913043478314E-2</v>
      </c>
      <c r="EC125" s="3" t="str">
        <f t="shared" si="141"/>
        <v/>
      </c>
      <c r="ED125" s="3">
        <f t="shared" si="142"/>
        <v>5.2173913043478314E-2</v>
      </c>
      <c r="EE125" s="3" t="str">
        <f t="shared" si="143"/>
        <v/>
      </c>
      <c r="EF125" s="3" t="str">
        <f t="shared" si="144"/>
        <v xml:space="preserve">
</v>
      </c>
      <c r="EG125" s="3">
        <f t="shared" si="145"/>
        <v>0.35643564356435631</v>
      </c>
      <c r="EH125" s="3" t="str">
        <f t="shared" si="146"/>
        <v>+</v>
      </c>
      <c r="EI125" s="3">
        <f t="shared" si="147"/>
        <v>0.35643564356435631</v>
      </c>
      <c r="EJ125" s="3" t="str">
        <f t="shared" si="148"/>
        <v>moderate</v>
      </c>
      <c r="EK125" s="3" t="str">
        <f t="shared" si="149"/>
        <v>+
moderate</v>
      </c>
    </row>
    <row r="126" spans="1:141" x14ac:dyDescent="0.35">
      <c r="A126" s="13" t="s">
        <v>255</v>
      </c>
      <c r="B126" s="13" t="s">
        <v>256</v>
      </c>
      <c r="C126" s="4">
        <v>2.9</v>
      </c>
      <c r="D126" s="4">
        <v>1.1180000000000001</v>
      </c>
      <c r="E126" s="3">
        <v>51</v>
      </c>
      <c r="F126" s="4">
        <v>2.54</v>
      </c>
      <c r="G126" s="4">
        <v>1.161</v>
      </c>
      <c r="H126" s="3">
        <v>365</v>
      </c>
      <c r="I126" s="4">
        <v>3.1</v>
      </c>
      <c r="J126" s="4">
        <v>1.119</v>
      </c>
      <c r="K126" s="3">
        <v>20</v>
      </c>
      <c r="L126" s="4" t="s">
        <v>30</v>
      </c>
      <c r="M126" s="4" t="s">
        <v>30</v>
      </c>
      <c r="N126" s="3" t="s">
        <v>30</v>
      </c>
      <c r="O126" s="4">
        <v>2.81</v>
      </c>
      <c r="P126" s="4">
        <v>1.145</v>
      </c>
      <c r="Q126" s="3">
        <v>27</v>
      </c>
      <c r="R126" s="4">
        <v>2.8</v>
      </c>
      <c r="S126" s="4">
        <v>0.83699999999999997</v>
      </c>
      <c r="T126" s="3">
        <v>5</v>
      </c>
      <c r="U126" s="4">
        <v>3.15</v>
      </c>
      <c r="V126" s="4">
        <v>1.2809999999999999</v>
      </c>
      <c r="W126" s="3">
        <v>13</v>
      </c>
      <c r="X126" s="4">
        <v>3</v>
      </c>
      <c r="Y126" s="4">
        <v>1.0489999999999999</v>
      </c>
      <c r="Z126" s="3">
        <v>21</v>
      </c>
      <c r="AA126" s="4">
        <v>2.79</v>
      </c>
      <c r="AB126" s="4">
        <v>1.1970000000000001</v>
      </c>
      <c r="AC126" s="3">
        <v>28</v>
      </c>
      <c r="AD126" s="4">
        <v>2.88</v>
      </c>
      <c r="AE126" s="4">
        <v>1.1659999999999999</v>
      </c>
      <c r="AF126" s="3">
        <v>41</v>
      </c>
      <c r="AG126" s="4">
        <v>3</v>
      </c>
      <c r="AH126" s="4">
        <v>0.94299999999999995</v>
      </c>
      <c r="AI126" s="3">
        <v>10</v>
      </c>
      <c r="AJ126" s="3">
        <v>3.22</v>
      </c>
      <c r="AK126" s="3">
        <v>1.1599999999999999</v>
      </c>
      <c r="AL126" s="3">
        <v>58</v>
      </c>
      <c r="AM126" s="3">
        <v>3.24</v>
      </c>
      <c r="AN126" s="3">
        <v>1.1499999999999999</v>
      </c>
      <c r="AO126" s="3">
        <v>29</v>
      </c>
      <c r="AP126" s="3">
        <v>4</v>
      </c>
      <c r="AQ126" s="3">
        <v>0</v>
      </c>
      <c r="AR126" s="3">
        <v>5</v>
      </c>
      <c r="AS126" s="3">
        <v>3.04</v>
      </c>
      <c r="AT126" s="3">
        <v>1.23</v>
      </c>
      <c r="AU126" s="3">
        <v>24</v>
      </c>
      <c r="AV126" s="3">
        <v>3.17</v>
      </c>
      <c r="AW126" s="3">
        <v>1.03</v>
      </c>
      <c r="AX126" s="3">
        <v>12</v>
      </c>
      <c r="AY126" s="3">
        <v>3.21</v>
      </c>
      <c r="AZ126" s="3">
        <v>1.37</v>
      </c>
      <c r="BA126" s="3">
        <v>14</v>
      </c>
      <c r="BB126" s="3">
        <v>3.5</v>
      </c>
      <c r="BC126" s="3">
        <v>0.96</v>
      </c>
      <c r="BD126" s="3">
        <v>28</v>
      </c>
      <c r="BE126" s="3">
        <v>2.97</v>
      </c>
      <c r="BF126" s="3">
        <v>1.27</v>
      </c>
      <c r="BG126" s="3">
        <v>30</v>
      </c>
      <c r="BH126" s="3">
        <v>3.09</v>
      </c>
      <c r="BI126" s="3">
        <v>1.2</v>
      </c>
      <c r="BJ126" s="3">
        <v>44</v>
      </c>
      <c r="BK126" s="3">
        <v>3.64</v>
      </c>
      <c r="BL126" s="3">
        <v>0.93</v>
      </c>
      <c r="BM126" s="3">
        <v>14</v>
      </c>
      <c r="BO126" s="3" t="str">
        <f t="shared" si="75"/>
        <v>N&lt;5</v>
      </c>
      <c r="BP126" s="3" t="str">
        <f t="shared" si="77"/>
        <v>N&lt;5</v>
      </c>
      <c r="BQ126" s="3" t="str">
        <f t="shared" si="78"/>
        <v>N&lt;5</v>
      </c>
      <c r="BR126" s="3" t="str">
        <f t="shared" si="79"/>
        <v>N&lt;5</v>
      </c>
      <c r="BS126" s="3" t="str">
        <f t="shared" si="80"/>
        <v>N&lt;5
N&lt;5</v>
      </c>
      <c r="BT126" s="3">
        <f t="shared" si="76"/>
        <v>0.25915996425379806</v>
      </c>
      <c r="BU126" s="3" t="str">
        <f t="shared" si="81"/>
        <v>ntt</v>
      </c>
      <c r="BV126" s="3">
        <f t="shared" si="82"/>
        <v>0.25915996425379806</v>
      </c>
      <c r="BW126" s="3" t="str">
        <f t="shared" si="83"/>
        <v>small</v>
      </c>
      <c r="BX126" s="3" t="str">
        <f t="shared" si="84"/>
        <v>ntt
small</v>
      </c>
      <c r="BY126" s="3">
        <f t="shared" si="85"/>
        <v>-3.8834951456310711E-2</v>
      </c>
      <c r="BZ126" s="3" t="str">
        <f t="shared" si="86"/>
        <v/>
      </c>
      <c r="CA126" s="3">
        <f t="shared" si="87"/>
        <v>3.8834951456310711E-2</v>
      </c>
      <c r="CB126" s="3" t="str">
        <f t="shared" si="88"/>
        <v/>
      </c>
      <c r="CC126" s="3" t="str">
        <f t="shared" si="89"/>
        <v xml:space="preserve">
</v>
      </c>
      <c r="CD126" s="3">
        <f t="shared" si="90"/>
        <v>0.20019065776930409</v>
      </c>
      <c r="CE126" s="3" t="str">
        <f t="shared" si="91"/>
        <v>women</v>
      </c>
      <c r="CF126" s="3">
        <f t="shared" si="92"/>
        <v>0.20019065776930409</v>
      </c>
      <c r="CG126" s="3" t="str">
        <f t="shared" si="93"/>
        <v>small</v>
      </c>
      <c r="CH126" s="3" t="str">
        <f t="shared" si="94"/>
        <v>women
small</v>
      </c>
      <c r="CI126" s="3">
        <f t="shared" si="95"/>
        <v>-0.10291595197255585</v>
      </c>
      <c r="CJ126" s="3" t="str">
        <f t="shared" si="96"/>
        <v>white</v>
      </c>
      <c r="CK126" s="3">
        <f t="shared" si="97"/>
        <v>0.10291595197255585</v>
      </c>
      <c r="CL126" s="3" t="str">
        <f t="shared" si="98"/>
        <v>small</v>
      </c>
      <c r="CM126" s="3" t="str">
        <f t="shared" si="99"/>
        <v>white
small</v>
      </c>
      <c r="CN126" s="3">
        <f t="shared" si="100"/>
        <v>0.27586206896551752</v>
      </c>
      <c r="CO126" s="3" t="str">
        <f t="shared" si="101"/>
        <v>+</v>
      </c>
      <c r="CP126" s="3">
        <f t="shared" si="102"/>
        <v>0.27586206896551752</v>
      </c>
      <c r="CQ126" s="3" t="str">
        <f t="shared" si="103"/>
        <v>small</v>
      </c>
      <c r="CR126" s="3" t="str">
        <f t="shared" si="104"/>
        <v>+
small</v>
      </c>
      <c r="CS126" s="3">
        <f t="shared" si="105"/>
        <v>0.12173913043478272</v>
      </c>
      <c r="CT126" s="3" t="str">
        <f t="shared" si="106"/>
        <v>+</v>
      </c>
      <c r="CU126" s="3">
        <f t="shared" si="107"/>
        <v>0.12173913043478272</v>
      </c>
      <c r="CV126" s="3" t="str">
        <f t="shared" si="108"/>
        <v>small</v>
      </c>
      <c r="CW126" s="3" t="str">
        <f t="shared" si="109"/>
        <v>+
small</v>
      </c>
      <c r="CX126" s="3" t="str">
        <f t="shared" si="110"/>
        <v>N&lt;5</v>
      </c>
      <c r="CY126" s="3" t="str">
        <f t="shared" si="111"/>
        <v>N&lt;5</v>
      </c>
      <c r="CZ126" s="3" t="str">
        <f t="shared" si="112"/>
        <v>N&lt;5</v>
      </c>
      <c r="DA126" s="3" t="str">
        <f t="shared" si="113"/>
        <v>N&lt;5</v>
      </c>
      <c r="DB126" s="3" t="str">
        <f t="shared" si="114"/>
        <v>N&lt;5
N&lt;5</v>
      </c>
      <c r="DC126" s="3">
        <f t="shared" si="115"/>
        <v>0.18699186991869918</v>
      </c>
      <c r="DD126" s="3" t="str">
        <f t="shared" si="116"/>
        <v>+</v>
      </c>
      <c r="DE126" s="3">
        <f t="shared" si="117"/>
        <v>0.18699186991869918</v>
      </c>
      <c r="DF126" s="3" t="str">
        <f t="shared" si="118"/>
        <v>small</v>
      </c>
      <c r="DG126" s="3" t="str">
        <f t="shared" si="119"/>
        <v>+
small</v>
      </c>
      <c r="DH126" s="3">
        <f t="shared" si="120"/>
        <v>0.3592233009708739</v>
      </c>
      <c r="DI126" s="3" t="str">
        <f t="shared" si="121"/>
        <v>+</v>
      </c>
      <c r="DJ126" s="3">
        <f t="shared" si="122"/>
        <v>0.3592233009708739</v>
      </c>
      <c r="DK126" s="3" t="str">
        <f t="shared" si="123"/>
        <v>moderate</v>
      </c>
      <c r="DL126" s="3" t="str">
        <f t="shared" si="124"/>
        <v>+
moderate</v>
      </c>
      <c r="DM126" s="3">
        <f t="shared" si="125"/>
        <v>4.3795620437956241E-2</v>
      </c>
      <c r="DN126" s="3" t="str">
        <f t="shared" si="126"/>
        <v/>
      </c>
      <c r="DO126" s="3">
        <f t="shared" si="127"/>
        <v>4.3795620437956241E-2</v>
      </c>
      <c r="DP126" s="3" t="str">
        <f t="shared" si="128"/>
        <v/>
      </c>
      <c r="DQ126" s="3" t="str">
        <f t="shared" si="129"/>
        <v xml:space="preserve">
</v>
      </c>
      <c r="DR126" s="3">
        <f t="shared" si="130"/>
        <v>0.52083333333333337</v>
      </c>
      <c r="DS126" s="3" t="str">
        <f t="shared" si="131"/>
        <v>+</v>
      </c>
      <c r="DT126" s="3">
        <f t="shared" si="132"/>
        <v>0.52083333333333337</v>
      </c>
      <c r="DU126" s="3" t="str">
        <f t="shared" si="133"/>
        <v>large</v>
      </c>
      <c r="DV126" s="3" t="str">
        <f t="shared" si="134"/>
        <v>+
large</v>
      </c>
      <c r="DW126" s="3">
        <f t="shared" si="135"/>
        <v>0.14173228346456707</v>
      </c>
      <c r="DX126" s="3" t="str">
        <f t="shared" si="136"/>
        <v>+</v>
      </c>
      <c r="DY126" s="3">
        <f t="shared" si="137"/>
        <v>0.14173228346456707</v>
      </c>
      <c r="DZ126" s="3" t="str">
        <f t="shared" si="138"/>
        <v>small</v>
      </c>
      <c r="EA126" s="3" t="str">
        <f t="shared" si="139"/>
        <v>+
small</v>
      </c>
      <c r="EB126" s="3">
        <f t="shared" si="140"/>
        <v>0.17499999999999999</v>
      </c>
      <c r="EC126" s="3" t="str">
        <f t="shared" si="141"/>
        <v>+</v>
      </c>
      <c r="ED126" s="3">
        <f t="shared" si="142"/>
        <v>0.17499999999999999</v>
      </c>
      <c r="EE126" s="3" t="str">
        <f t="shared" si="143"/>
        <v>small</v>
      </c>
      <c r="EF126" s="3" t="str">
        <f t="shared" si="144"/>
        <v>+
small</v>
      </c>
      <c r="EG126" s="3">
        <f t="shared" si="145"/>
        <v>0.68817204301075274</v>
      </c>
      <c r="EH126" s="3" t="str">
        <f t="shared" si="146"/>
        <v>+</v>
      </c>
      <c r="EI126" s="3">
        <f t="shared" si="147"/>
        <v>0.68817204301075274</v>
      </c>
      <c r="EJ126" s="3" t="str">
        <f t="shared" si="148"/>
        <v>large</v>
      </c>
      <c r="EK126" s="3" t="str">
        <f t="shared" si="149"/>
        <v>+
large</v>
      </c>
    </row>
    <row r="127" spans="1:141" x14ac:dyDescent="0.35">
      <c r="A127" s="13" t="s">
        <v>257</v>
      </c>
      <c r="B127" s="13" t="s">
        <v>258</v>
      </c>
      <c r="C127" s="4">
        <v>2.82</v>
      </c>
      <c r="D127" s="4">
        <v>1.212</v>
      </c>
      <c r="E127" s="3">
        <v>51</v>
      </c>
      <c r="F127" s="4">
        <v>2.59</v>
      </c>
      <c r="G127" s="4">
        <v>1.1850000000000001</v>
      </c>
      <c r="H127" s="3">
        <v>368</v>
      </c>
      <c r="I127" s="4">
        <v>2.65</v>
      </c>
      <c r="J127" s="4">
        <v>1.089</v>
      </c>
      <c r="K127" s="3">
        <v>20</v>
      </c>
      <c r="L127" s="4" t="s">
        <v>30</v>
      </c>
      <c r="M127" s="4" t="s">
        <v>30</v>
      </c>
      <c r="N127" s="3" t="s">
        <v>30</v>
      </c>
      <c r="O127" s="4">
        <v>2.93</v>
      </c>
      <c r="P127" s="4">
        <v>1.2989999999999999</v>
      </c>
      <c r="Q127" s="3">
        <v>27</v>
      </c>
      <c r="R127" s="4">
        <v>2.6</v>
      </c>
      <c r="S127" s="4">
        <v>1.1399999999999999</v>
      </c>
      <c r="T127" s="3">
        <v>5</v>
      </c>
      <c r="U127" s="4">
        <v>2.54</v>
      </c>
      <c r="V127" s="4">
        <v>1.127</v>
      </c>
      <c r="W127" s="3">
        <v>13</v>
      </c>
      <c r="X127" s="4">
        <v>2.52</v>
      </c>
      <c r="Y127" s="4">
        <v>1.167</v>
      </c>
      <c r="Z127" s="3">
        <v>21</v>
      </c>
      <c r="AA127" s="4">
        <v>3.04</v>
      </c>
      <c r="AB127" s="4">
        <v>1.2609999999999999</v>
      </c>
      <c r="AC127" s="3">
        <v>28</v>
      </c>
      <c r="AD127" s="4">
        <v>2.73</v>
      </c>
      <c r="AE127" s="4">
        <v>1.304</v>
      </c>
      <c r="AF127" s="3">
        <v>41</v>
      </c>
      <c r="AG127" s="4">
        <v>3.2</v>
      </c>
      <c r="AH127" s="4">
        <v>0.63200000000000001</v>
      </c>
      <c r="AI127" s="3">
        <v>10</v>
      </c>
      <c r="AJ127" s="4">
        <v>3.03</v>
      </c>
      <c r="AK127" s="4">
        <v>1.17</v>
      </c>
      <c r="AL127" s="14">
        <v>58</v>
      </c>
      <c r="AM127" s="3">
        <v>3.1</v>
      </c>
      <c r="AN127" s="3">
        <v>1.21</v>
      </c>
      <c r="AO127" s="3">
        <v>29</v>
      </c>
      <c r="AP127" s="3">
        <v>3.6</v>
      </c>
      <c r="AQ127" s="3">
        <v>0.55000000000000004</v>
      </c>
      <c r="AR127" s="3">
        <v>5</v>
      </c>
      <c r="AS127" s="3">
        <v>2.83</v>
      </c>
      <c r="AT127" s="3">
        <v>1.2</v>
      </c>
      <c r="AU127" s="3">
        <v>24</v>
      </c>
      <c r="AV127" s="3">
        <v>3.17</v>
      </c>
      <c r="AW127" s="3">
        <v>1.1100000000000001</v>
      </c>
      <c r="AX127" s="3">
        <v>12</v>
      </c>
      <c r="AY127" s="3">
        <v>2.93</v>
      </c>
      <c r="AZ127" s="3">
        <v>1.38</v>
      </c>
      <c r="BA127" s="3">
        <v>14</v>
      </c>
      <c r="BB127" s="3">
        <v>3.29</v>
      </c>
      <c r="BC127" s="3">
        <v>1.08</v>
      </c>
      <c r="BD127" s="3">
        <v>28</v>
      </c>
      <c r="BE127" s="3">
        <v>2.8</v>
      </c>
      <c r="BF127" s="3">
        <v>1.21</v>
      </c>
      <c r="BG127" s="3">
        <v>30</v>
      </c>
      <c r="BH127" s="3">
        <v>2.89</v>
      </c>
      <c r="BI127" s="3">
        <v>1.22</v>
      </c>
      <c r="BJ127" s="3">
        <v>44</v>
      </c>
      <c r="BK127" s="3">
        <v>3.5</v>
      </c>
      <c r="BL127" s="3">
        <v>0.85</v>
      </c>
      <c r="BM127" s="3">
        <v>14</v>
      </c>
      <c r="BO127" s="3" t="str">
        <f t="shared" si="75"/>
        <v>N&lt;5</v>
      </c>
      <c r="BP127" s="3" t="str">
        <f t="shared" si="77"/>
        <v>N&lt;5</v>
      </c>
      <c r="BQ127" s="3" t="str">
        <f t="shared" si="78"/>
        <v>N&lt;5</v>
      </c>
      <c r="BR127" s="3" t="str">
        <f t="shared" si="79"/>
        <v>N&lt;5</v>
      </c>
      <c r="BS127" s="3" t="str">
        <f t="shared" si="80"/>
        <v>N&lt;5
N&lt;5</v>
      </c>
      <c r="BT127" s="3">
        <f t="shared" si="76"/>
        <v>-0.25711662075298464</v>
      </c>
      <c r="BU127" s="3" t="str">
        <f t="shared" si="81"/>
        <v>tenured</v>
      </c>
      <c r="BV127" s="3">
        <f t="shared" si="82"/>
        <v>0.25711662075298464</v>
      </c>
      <c r="BW127" s="3" t="str">
        <f t="shared" si="83"/>
        <v>small</v>
      </c>
      <c r="BX127" s="3" t="str">
        <f t="shared" si="84"/>
        <v>tenured
small</v>
      </c>
      <c r="BY127" s="3">
        <f t="shared" si="85"/>
        <v>0.21621621621621598</v>
      </c>
      <c r="BZ127" s="3" t="str">
        <f t="shared" si="86"/>
        <v>assoc</v>
      </c>
      <c r="CA127" s="3">
        <f t="shared" si="87"/>
        <v>0.21621621621621598</v>
      </c>
      <c r="CB127" s="3" t="str">
        <f t="shared" si="88"/>
        <v>small</v>
      </c>
      <c r="CC127" s="3" t="str">
        <f t="shared" si="89"/>
        <v>assoc
small</v>
      </c>
      <c r="CD127" s="3">
        <f t="shared" si="90"/>
        <v>-0.44558697514995715</v>
      </c>
      <c r="CE127" s="3" t="str">
        <f t="shared" si="91"/>
        <v>men</v>
      </c>
      <c r="CF127" s="3">
        <f t="shared" si="92"/>
        <v>0.44558697514995715</v>
      </c>
      <c r="CG127" s="3" t="str">
        <f t="shared" si="93"/>
        <v>moderate</v>
      </c>
      <c r="CH127" s="3" t="str">
        <f t="shared" si="94"/>
        <v>men
moderate</v>
      </c>
      <c r="CI127" s="3">
        <f t="shared" si="95"/>
        <v>-0.36042944785276088</v>
      </c>
      <c r="CJ127" s="3" t="str">
        <f t="shared" si="96"/>
        <v>white</v>
      </c>
      <c r="CK127" s="3">
        <f t="shared" si="97"/>
        <v>0.36042944785276088</v>
      </c>
      <c r="CL127" s="3" t="str">
        <f t="shared" si="98"/>
        <v>moderate</v>
      </c>
      <c r="CM127" s="3" t="str">
        <f t="shared" si="99"/>
        <v>white
moderate</v>
      </c>
      <c r="CN127" s="3">
        <f t="shared" si="100"/>
        <v>0.17948717948717946</v>
      </c>
      <c r="CO127" s="3" t="str">
        <f t="shared" si="101"/>
        <v>+</v>
      </c>
      <c r="CP127" s="3">
        <f t="shared" si="102"/>
        <v>0.17948717948717946</v>
      </c>
      <c r="CQ127" s="3" t="str">
        <f t="shared" si="103"/>
        <v>small</v>
      </c>
      <c r="CR127" s="3" t="str">
        <f t="shared" si="104"/>
        <v>+
small</v>
      </c>
      <c r="CS127" s="3">
        <f t="shared" si="105"/>
        <v>0.37190082644628114</v>
      </c>
      <c r="CT127" s="3" t="str">
        <f t="shared" si="106"/>
        <v>+</v>
      </c>
      <c r="CU127" s="3">
        <f t="shared" si="107"/>
        <v>0.37190082644628114</v>
      </c>
      <c r="CV127" s="3" t="str">
        <f t="shared" si="108"/>
        <v>moderate</v>
      </c>
      <c r="CW127" s="3" t="str">
        <f t="shared" si="109"/>
        <v>+
moderate</v>
      </c>
      <c r="CX127" s="3" t="str">
        <f t="shared" si="110"/>
        <v>N&lt;5</v>
      </c>
      <c r="CY127" s="3" t="str">
        <f t="shared" si="111"/>
        <v>N&lt;5</v>
      </c>
      <c r="CZ127" s="3" t="str">
        <f t="shared" si="112"/>
        <v>N&lt;5</v>
      </c>
      <c r="DA127" s="3" t="str">
        <f t="shared" si="113"/>
        <v>N&lt;5</v>
      </c>
      <c r="DB127" s="3" t="str">
        <f t="shared" si="114"/>
        <v>N&lt;5
N&lt;5</v>
      </c>
      <c r="DC127" s="3">
        <f t="shared" si="115"/>
        <v>-8.3333333333333412E-2</v>
      </c>
      <c r="DD127" s="3" t="str">
        <f t="shared" si="116"/>
        <v/>
      </c>
      <c r="DE127" s="3">
        <f t="shared" si="117"/>
        <v>8.3333333333333412E-2</v>
      </c>
      <c r="DF127" s="3" t="str">
        <f t="shared" si="118"/>
        <v/>
      </c>
      <c r="DG127" s="3" t="str">
        <f t="shared" si="119"/>
        <v xml:space="preserve">
</v>
      </c>
      <c r="DH127" s="3">
        <f t="shared" si="120"/>
        <v>0.51351351351351338</v>
      </c>
      <c r="DI127" s="3" t="str">
        <f t="shared" si="121"/>
        <v>+</v>
      </c>
      <c r="DJ127" s="3">
        <f t="shared" si="122"/>
        <v>0.51351351351351338</v>
      </c>
      <c r="DK127" s="3" t="str">
        <f t="shared" si="123"/>
        <v>large</v>
      </c>
      <c r="DL127" s="3" t="str">
        <f t="shared" si="124"/>
        <v>+
large</v>
      </c>
      <c r="DM127" s="3">
        <f t="shared" si="125"/>
        <v>0.282608695652174</v>
      </c>
      <c r="DN127" s="3" t="str">
        <f t="shared" si="126"/>
        <v>+</v>
      </c>
      <c r="DO127" s="3">
        <f t="shared" si="127"/>
        <v>0.282608695652174</v>
      </c>
      <c r="DP127" s="3" t="str">
        <f t="shared" si="128"/>
        <v>small</v>
      </c>
      <c r="DQ127" s="3" t="str">
        <f t="shared" si="129"/>
        <v>+
small</v>
      </c>
      <c r="DR127" s="3">
        <f t="shared" si="130"/>
        <v>0.71296296296296291</v>
      </c>
      <c r="DS127" s="3" t="str">
        <f t="shared" si="131"/>
        <v>+</v>
      </c>
      <c r="DT127" s="3">
        <f t="shared" si="132"/>
        <v>0.71296296296296291</v>
      </c>
      <c r="DU127" s="3" t="str">
        <f t="shared" si="133"/>
        <v>large</v>
      </c>
      <c r="DV127" s="3" t="str">
        <f t="shared" si="134"/>
        <v>+
large</v>
      </c>
      <c r="DW127" s="3">
        <f t="shared" si="135"/>
        <v>-0.1983471074380167</v>
      </c>
      <c r="DX127" s="3" t="str">
        <f t="shared" si="136"/>
        <v>-</v>
      </c>
      <c r="DY127" s="3">
        <f t="shared" si="137"/>
        <v>0.1983471074380167</v>
      </c>
      <c r="DZ127" s="3" t="str">
        <f t="shared" si="138"/>
        <v>small</v>
      </c>
      <c r="EA127" s="3" t="str">
        <f t="shared" si="139"/>
        <v>-
small</v>
      </c>
      <c r="EB127" s="3">
        <f t="shared" si="140"/>
        <v>0.13114754098360668</v>
      </c>
      <c r="EC127" s="3" t="str">
        <f t="shared" si="141"/>
        <v>+</v>
      </c>
      <c r="ED127" s="3">
        <f t="shared" si="142"/>
        <v>0.13114754098360668</v>
      </c>
      <c r="EE127" s="3" t="str">
        <f t="shared" si="143"/>
        <v>small</v>
      </c>
      <c r="EF127" s="3" t="str">
        <f t="shared" si="144"/>
        <v>+
small</v>
      </c>
      <c r="EG127" s="3">
        <f t="shared" si="145"/>
        <v>0.35294117647058804</v>
      </c>
      <c r="EH127" s="3" t="str">
        <f t="shared" si="146"/>
        <v>+</v>
      </c>
      <c r="EI127" s="3">
        <f t="shared" si="147"/>
        <v>0.35294117647058804</v>
      </c>
      <c r="EJ127" s="3" t="str">
        <f t="shared" si="148"/>
        <v>moderate</v>
      </c>
      <c r="EK127" s="3" t="str">
        <f t="shared" si="149"/>
        <v>+
moderate</v>
      </c>
    </row>
    <row r="128" spans="1:141" x14ac:dyDescent="0.35">
      <c r="A128" s="13" t="s">
        <v>259</v>
      </c>
      <c r="B128" s="13" t="s">
        <v>260</v>
      </c>
      <c r="C128" s="4">
        <v>3</v>
      </c>
      <c r="D128" s="4">
        <v>1.1950000000000001</v>
      </c>
      <c r="E128" s="3">
        <v>50</v>
      </c>
      <c r="F128" s="4">
        <v>3.06</v>
      </c>
      <c r="G128" s="4">
        <v>1.175</v>
      </c>
      <c r="H128" s="3">
        <v>368</v>
      </c>
      <c r="I128" s="4">
        <v>3</v>
      </c>
      <c r="J128" s="4">
        <v>1.0760000000000001</v>
      </c>
      <c r="K128" s="3">
        <v>20</v>
      </c>
      <c r="L128" s="4" t="s">
        <v>30</v>
      </c>
      <c r="M128" s="4" t="s">
        <v>30</v>
      </c>
      <c r="N128" s="3" t="s">
        <v>30</v>
      </c>
      <c r="O128" s="4">
        <v>3.04</v>
      </c>
      <c r="P128" s="4">
        <v>1.3109999999999999</v>
      </c>
      <c r="Q128" s="3">
        <v>26</v>
      </c>
      <c r="R128" s="4">
        <v>3</v>
      </c>
      <c r="S128" s="4">
        <v>1.2250000000000001</v>
      </c>
      <c r="T128" s="3">
        <v>5</v>
      </c>
      <c r="U128" s="4">
        <v>3</v>
      </c>
      <c r="V128" s="4">
        <v>1.155</v>
      </c>
      <c r="W128" s="3">
        <v>13</v>
      </c>
      <c r="X128" s="4">
        <v>2.76</v>
      </c>
      <c r="Y128" s="4">
        <v>1.2210000000000001</v>
      </c>
      <c r="Z128" s="3">
        <v>21</v>
      </c>
      <c r="AA128" s="4">
        <v>3.15</v>
      </c>
      <c r="AB128" s="4">
        <v>1.1990000000000001</v>
      </c>
      <c r="AC128" s="3">
        <v>27</v>
      </c>
      <c r="AD128" s="4">
        <v>2.87</v>
      </c>
      <c r="AE128" s="4">
        <v>1.244</v>
      </c>
      <c r="AF128" s="3">
        <v>40</v>
      </c>
      <c r="AG128" s="4">
        <v>3.5</v>
      </c>
      <c r="AH128" s="4">
        <v>0.85</v>
      </c>
      <c r="AI128" s="3">
        <v>10</v>
      </c>
      <c r="AJ128" s="3">
        <v>2.91</v>
      </c>
      <c r="AK128" s="3">
        <v>1.04</v>
      </c>
      <c r="AL128" s="3">
        <v>55</v>
      </c>
      <c r="AM128" s="3">
        <v>2.79</v>
      </c>
      <c r="AN128" s="3">
        <v>1.07</v>
      </c>
      <c r="AO128" s="3">
        <v>28</v>
      </c>
      <c r="AP128" s="3">
        <v>3.6</v>
      </c>
      <c r="AQ128" s="3">
        <v>0.89</v>
      </c>
      <c r="AR128" s="3">
        <v>5</v>
      </c>
      <c r="AS128" s="3">
        <v>2.91</v>
      </c>
      <c r="AT128" s="3">
        <v>1.02</v>
      </c>
      <c r="AU128" s="3">
        <v>22</v>
      </c>
      <c r="AV128" s="3">
        <v>2.75</v>
      </c>
      <c r="AW128" s="3">
        <v>1.29</v>
      </c>
      <c r="AX128" s="3">
        <v>12</v>
      </c>
      <c r="AY128" s="3">
        <v>2.69</v>
      </c>
      <c r="AZ128" s="3">
        <v>0.95</v>
      </c>
      <c r="BA128" s="3">
        <v>13</v>
      </c>
      <c r="BB128" s="3">
        <v>2.81</v>
      </c>
      <c r="BC128" s="3">
        <v>1.08</v>
      </c>
      <c r="BD128" s="3">
        <v>27</v>
      </c>
      <c r="BE128" s="3">
        <v>3</v>
      </c>
      <c r="BF128" s="3">
        <v>1.02</v>
      </c>
      <c r="BG128" s="3">
        <v>28</v>
      </c>
      <c r="BH128" s="3">
        <v>2.83</v>
      </c>
      <c r="BI128" s="3">
        <v>1.08</v>
      </c>
      <c r="BJ128" s="3">
        <v>42</v>
      </c>
      <c r="BK128" s="3">
        <v>3.15</v>
      </c>
      <c r="BL128" s="3">
        <v>0.9</v>
      </c>
      <c r="BM128" s="3">
        <v>13</v>
      </c>
      <c r="BO128" s="3" t="str">
        <f t="shared" si="75"/>
        <v>N&lt;5</v>
      </c>
      <c r="BP128" s="3" t="str">
        <f t="shared" si="77"/>
        <v>N&lt;5</v>
      </c>
      <c r="BQ128" s="3" t="str">
        <f t="shared" si="78"/>
        <v>N&lt;5</v>
      </c>
      <c r="BR128" s="3" t="str">
        <f t="shared" si="79"/>
        <v>N&lt;5</v>
      </c>
      <c r="BS128" s="3" t="str">
        <f t="shared" si="80"/>
        <v>N&lt;5
N&lt;5</v>
      </c>
      <c r="BT128" s="3">
        <f t="shared" si="76"/>
        <v>-3.7174721189591108E-2</v>
      </c>
      <c r="BU128" s="3" t="str">
        <f t="shared" si="81"/>
        <v/>
      </c>
      <c r="BV128" s="3">
        <f t="shared" si="82"/>
        <v>3.7174721189591108E-2</v>
      </c>
      <c r="BW128" s="3" t="str">
        <f t="shared" si="83"/>
        <v/>
      </c>
      <c r="BX128" s="3" t="str">
        <f t="shared" si="84"/>
        <v xml:space="preserve">
</v>
      </c>
      <c r="BY128" s="3">
        <f t="shared" si="85"/>
        <v>4.6511627906976785E-2</v>
      </c>
      <c r="BZ128" s="3" t="str">
        <f t="shared" si="86"/>
        <v/>
      </c>
      <c r="CA128" s="3">
        <f t="shared" si="87"/>
        <v>4.6511627906976785E-2</v>
      </c>
      <c r="CB128" s="3" t="str">
        <f t="shared" si="88"/>
        <v/>
      </c>
      <c r="CC128" s="3" t="str">
        <f t="shared" si="89"/>
        <v xml:space="preserve">
</v>
      </c>
      <c r="CD128" s="3">
        <f t="shared" si="90"/>
        <v>-0.3194103194103195</v>
      </c>
      <c r="CE128" s="3" t="str">
        <f t="shared" si="91"/>
        <v>men</v>
      </c>
      <c r="CF128" s="3">
        <f t="shared" si="92"/>
        <v>0.3194103194103195</v>
      </c>
      <c r="CG128" s="3" t="str">
        <f t="shared" si="93"/>
        <v>moderate</v>
      </c>
      <c r="CH128" s="3" t="str">
        <f t="shared" si="94"/>
        <v>men
moderate</v>
      </c>
      <c r="CI128" s="3">
        <f t="shared" si="95"/>
        <v>-0.50643086816720251</v>
      </c>
      <c r="CJ128" s="3" t="str">
        <f t="shared" si="96"/>
        <v>white</v>
      </c>
      <c r="CK128" s="3">
        <f t="shared" si="97"/>
        <v>0.50643086816720251</v>
      </c>
      <c r="CL128" s="3" t="str">
        <f t="shared" si="98"/>
        <v>large</v>
      </c>
      <c r="CM128" s="3" t="str">
        <f t="shared" si="99"/>
        <v>white
large</v>
      </c>
      <c r="CN128" s="3">
        <f t="shared" si="100"/>
        <v>-8.6538461538461398E-2</v>
      </c>
      <c r="CO128" s="3" t="str">
        <f t="shared" si="101"/>
        <v/>
      </c>
      <c r="CP128" s="3">
        <f t="shared" si="102"/>
        <v>8.6538461538461398E-2</v>
      </c>
      <c r="CQ128" s="3" t="str">
        <f t="shared" si="103"/>
        <v/>
      </c>
      <c r="CR128" s="3" t="str">
        <f t="shared" si="104"/>
        <v xml:space="preserve">
</v>
      </c>
      <c r="CS128" s="3">
        <f t="shared" si="105"/>
        <v>-0.19626168224299062</v>
      </c>
      <c r="CT128" s="3" t="str">
        <f t="shared" si="106"/>
        <v>-</v>
      </c>
      <c r="CU128" s="3">
        <f t="shared" si="107"/>
        <v>0.19626168224299062</v>
      </c>
      <c r="CV128" s="3" t="str">
        <f t="shared" si="108"/>
        <v>small</v>
      </c>
      <c r="CW128" s="3" t="str">
        <f t="shared" si="109"/>
        <v>-
small</v>
      </c>
      <c r="CX128" s="3" t="str">
        <f t="shared" si="110"/>
        <v>N&lt;5</v>
      </c>
      <c r="CY128" s="3" t="str">
        <f t="shared" si="111"/>
        <v>N&lt;5</v>
      </c>
      <c r="CZ128" s="3" t="str">
        <f t="shared" si="112"/>
        <v>N&lt;5</v>
      </c>
      <c r="DA128" s="3" t="str">
        <f t="shared" si="113"/>
        <v>N&lt;5</v>
      </c>
      <c r="DB128" s="3" t="str">
        <f t="shared" si="114"/>
        <v>N&lt;5
N&lt;5</v>
      </c>
      <c r="DC128" s="3">
        <f t="shared" si="115"/>
        <v>-0.12745098039215674</v>
      </c>
      <c r="DD128" s="3" t="str">
        <f t="shared" si="116"/>
        <v>-</v>
      </c>
      <c r="DE128" s="3">
        <f t="shared" si="117"/>
        <v>0.12745098039215674</v>
      </c>
      <c r="DF128" s="3" t="str">
        <f t="shared" si="118"/>
        <v>small</v>
      </c>
      <c r="DG128" s="3" t="str">
        <f t="shared" si="119"/>
        <v>-
small</v>
      </c>
      <c r="DH128" s="3">
        <f t="shared" si="120"/>
        <v>-0.19379844961240308</v>
      </c>
      <c r="DI128" s="3" t="str">
        <f t="shared" si="121"/>
        <v>-</v>
      </c>
      <c r="DJ128" s="3">
        <f t="shared" si="122"/>
        <v>0.19379844961240308</v>
      </c>
      <c r="DK128" s="3" t="str">
        <f t="shared" si="123"/>
        <v>small</v>
      </c>
      <c r="DL128" s="3" t="str">
        <f t="shared" si="124"/>
        <v>-
small</v>
      </c>
      <c r="DM128" s="3">
        <f t="shared" si="125"/>
        <v>-0.32631578947368428</v>
      </c>
      <c r="DN128" s="3" t="str">
        <f t="shared" si="126"/>
        <v>-</v>
      </c>
      <c r="DO128" s="3">
        <f t="shared" si="127"/>
        <v>0.32631578947368428</v>
      </c>
      <c r="DP128" s="3" t="str">
        <f t="shared" si="128"/>
        <v>moderate</v>
      </c>
      <c r="DQ128" s="3" t="str">
        <f t="shared" si="129"/>
        <v>-
moderate</v>
      </c>
      <c r="DR128" s="3">
        <f t="shared" si="130"/>
        <v>4.6296296296296537E-2</v>
      </c>
      <c r="DS128" s="3" t="str">
        <f t="shared" si="131"/>
        <v/>
      </c>
      <c r="DT128" s="3">
        <f t="shared" si="132"/>
        <v>4.6296296296296537E-2</v>
      </c>
      <c r="DU128" s="3" t="str">
        <f t="shared" si="133"/>
        <v/>
      </c>
      <c r="DV128" s="3" t="str">
        <f t="shared" si="134"/>
        <v xml:space="preserve">
</v>
      </c>
      <c r="DW128" s="3">
        <f t="shared" si="135"/>
        <v>-0.14705882352941169</v>
      </c>
      <c r="DX128" s="3" t="str">
        <f t="shared" si="136"/>
        <v>-</v>
      </c>
      <c r="DY128" s="3">
        <f t="shared" si="137"/>
        <v>0.14705882352941169</v>
      </c>
      <c r="DZ128" s="3" t="str">
        <f t="shared" si="138"/>
        <v>small</v>
      </c>
      <c r="EA128" s="3" t="str">
        <f t="shared" si="139"/>
        <v>-
small</v>
      </c>
      <c r="EB128" s="3">
        <f t="shared" si="140"/>
        <v>-3.703703703703707E-2</v>
      </c>
      <c r="EC128" s="3" t="str">
        <f t="shared" si="141"/>
        <v/>
      </c>
      <c r="ED128" s="3">
        <f t="shared" si="142"/>
        <v>3.703703703703707E-2</v>
      </c>
      <c r="EE128" s="3" t="str">
        <f t="shared" si="143"/>
        <v/>
      </c>
      <c r="EF128" s="3" t="str">
        <f t="shared" si="144"/>
        <v xml:space="preserve">
</v>
      </c>
      <c r="EG128" s="3">
        <f t="shared" si="145"/>
        <v>-0.38888888888888895</v>
      </c>
      <c r="EH128" s="3" t="str">
        <f t="shared" si="146"/>
        <v>-</v>
      </c>
      <c r="EI128" s="3">
        <f t="shared" si="147"/>
        <v>0.38888888888888895</v>
      </c>
      <c r="EJ128" s="3" t="str">
        <f t="shared" si="148"/>
        <v>moderate</v>
      </c>
      <c r="EK128" s="3" t="str">
        <f t="shared" si="149"/>
        <v>-
moderate</v>
      </c>
    </row>
    <row r="129" spans="1:141" x14ac:dyDescent="0.35">
      <c r="A129" s="13" t="s">
        <v>261</v>
      </c>
      <c r="B129" s="13" t="s">
        <v>262</v>
      </c>
      <c r="C129" s="4">
        <v>3.14</v>
      </c>
      <c r="D129" s="4">
        <v>1.2649999999999999</v>
      </c>
      <c r="E129" s="3">
        <v>51</v>
      </c>
      <c r="F129" s="4">
        <v>2.9</v>
      </c>
      <c r="G129" s="4">
        <v>1.222</v>
      </c>
      <c r="H129" s="3">
        <v>369</v>
      </c>
      <c r="I129" s="4">
        <v>3.35</v>
      </c>
      <c r="J129" s="4">
        <v>1.089</v>
      </c>
      <c r="K129" s="3">
        <v>20</v>
      </c>
      <c r="L129" s="4" t="s">
        <v>30</v>
      </c>
      <c r="M129" s="4" t="s">
        <v>30</v>
      </c>
      <c r="N129" s="3" t="s">
        <v>30</v>
      </c>
      <c r="O129" s="4">
        <v>3</v>
      </c>
      <c r="P129" s="4">
        <v>1.387</v>
      </c>
      <c r="Q129" s="3">
        <v>27</v>
      </c>
      <c r="R129" s="4">
        <v>3.4</v>
      </c>
      <c r="S129" s="4">
        <v>1.5169999999999999</v>
      </c>
      <c r="T129" s="3">
        <v>5</v>
      </c>
      <c r="U129" s="4">
        <v>3.38</v>
      </c>
      <c r="V129" s="4">
        <v>1.044</v>
      </c>
      <c r="W129" s="3">
        <v>13</v>
      </c>
      <c r="X129" s="4">
        <v>2.95</v>
      </c>
      <c r="Y129" s="4">
        <v>1.359</v>
      </c>
      <c r="Z129" s="3">
        <v>21</v>
      </c>
      <c r="AA129" s="4">
        <v>3.21</v>
      </c>
      <c r="AB129" s="4">
        <v>1.228</v>
      </c>
      <c r="AC129" s="3">
        <v>28</v>
      </c>
      <c r="AD129" s="4">
        <v>2.98</v>
      </c>
      <c r="AE129" s="4">
        <v>1.3129999999999999</v>
      </c>
      <c r="AF129" s="3">
        <v>41</v>
      </c>
      <c r="AG129" s="4">
        <v>3.8</v>
      </c>
      <c r="AH129" s="4">
        <v>0.78900000000000003</v>
      </c>
      <c r="AI129" s="3">
        <v>10</v>
      </c>
      <c r="AJ129" s="4">
        <v>3.07</v>
      </c>
      <c r="AK129" s="4">
        <v>1.1399999999999999</v>
      </c>
      <c r="AL129" s="14">
        <v>55</v>
      </c>
      <c r="AM129" s="3">
        <v>2.96</v>
      </c>
      <c r="AN129" s="3">
        <v>1.1399999999999999</v>
      </c>
      <c r="AO129" s="3">
        <v>28</v>
      </c>
      <c r="AP129" s="3">
        <v>3.6</v>
      </c>
      <c r="AQ129" s="3">
        <v>0.89</v>
      </c>
      <c r="AR129" s="3">
        <v>5</v>
      </c>
      <c r="AS129" s="3">
        <v>3.09</v>
      </c>
      <c r="AT129" s="3">
        <v>1.19</v>
      </c>
      <c r="AU129" s="3">
        <v>22</v>
      </c>
      <c r="AV129" s="3">
        <v>2.92</v>
      </c>
      <c r="AW129" s="3">
        <v>1.31</v>
      </c>
      <c r="AX129" s="3">
        <v>12</v>
      </c>
      <c r="AY129" s="3">
        <v>2.92</v>
      </c>
      <c r="AZ129" s="3">
        <v>1.1200000000000001</v>
      </c>
      <c r="BA129" s="3">
        <v>13</v>
      </c>
      <c r="BB129" s="3">
        <v>3.07</v>
      </c>
      <c r="BC129" s="3">
        <v>1.1100000000000001</v>
      </c>
      <c r="BD129" s="3">
        <v>27</v>
      </c>
      <c r="BE129" s="3">
        <v>3.07</v>
      </c>
      <c r="BF129" s="3">
        <v>1.18</v>
      </c>
      <c r="BG129" s="3">
        <v>28</v>
      </c>
      <c r="BH129" s="3">
        <v>3</v>
      </c>
      <c r="BI129" s="3">
        <v>1.1299999999999999</v>
      </c>
      <c r="BJ129" s="3">
        <v>42</v>
      </c>
      <c r="BK129" s="3">
        <v>3.31</v>
      </c>
      <c r="BL129" s="3">
        <v>1.18</v>
      </c>
      <c r="BM129" s="3">
        <v>13</v>
      </c>
      <c r="BO129" s="3" t="str">
        <f t="shared" si="75"/>
        <v>N&lt;5</v>
      </c>
      <c r="BP129" s="3" t="str">
        <f t="shared" si="77"/>
        <v>N&lt;5</v>
      </c>
      <c r="BQ129" s="3" t="str">
        <f t="shared" si="78"/>
        <v>N&lt;5</v>
      </c>
      <c r="BR129" s="3" t="str">
        <f t="shared" si="79"/>
        <v>N&lt;5</v>
      </c>
      <c r="BS129" s="3" t="str">
        <f t="shared" si="80"/>
        <v>N&lt;5
N&lt;5</v>
      </c>
      <c r="BT129" s="3">
        <f t="shared" si="76"/>
        <v>0.32139577594123059</v>
      </c>
      <c r="BU129" s="3" t="str">
        <f t="shared" si="81"/>
        <v>ntt</v>
      </c>
      <c r="BV129" s="3">
        <f t="shared" si="82"/>
        <v>0.32139577594123059</v>
      </c>
      <c r="BW129" s="3" t="str">
        <f t="shared" si="83"/>
        <v>moderate</v>
      </c>
      <c r="BX129" s="3" t="str">
        <f t="shared" si="84"/>
        <v>ntt
moderate</v>
      </c>
      <c r="BY129" s="3">
        <f t="shared" si="85"/>
        <v>0</v>
      </c>
      <c r="BZ129" s="3" t="str">
        <f t="shared" si="86"/>
        <v/>
      </c>
      <c r="CA129" s="3">
        <f t="shared" si="87"/>
        <v>0</v>
      </c>
      <c r="CB129" s="3" t="str">
        <f t="shared" si="88"/>
        <v/>
      </c>
      <c r="CC129" s="3" t="str">
        <f t="shared" si="89"/>
        <v xml:space="preserve">
</v>
      </c>
      <c r="CD129" s="3">
        <f t="shared" si="90"/>
        <v>-0.19131714495952892</v>
      </c>
      <c r="CE129" s="3" t="str">
        <f t="shared" si="91"/>
        <v>men</v>
      </c>
      <c r="CF129" s="3">
        <f t="shared" si="92"/>
        <v>0.19131714495952892</v>
      </c>
      <c r="CG129" s="3" t="str">
        <f t="shared" si="93"/>
        <v>small</v>
      </c>
      <c r="CH129" s="3" t="str">
        <f t="shared" si="94"/>
        <v>men
small</v>
      </c>
      <c r="CI129" s="3">
        <f t="shared" si="95"/>
        <v>-0.62452399086062438</v>
      </c>
      <c r="CJ129" s="3" t="str">
        <f t="shared" si="96"/>
        <v>white</v>
      </c>
      <c r="CK129" s="3">
        <f t="shared" si="97"/>
        <v>0.62452399086062438</v>
      </c>
      <c r="CL129" s="3" t="str">
        <f t="shared" si="98"/>
        <v>large</v>
      </c>
      <c r="CM129" s="3" t="str">
        <f t="shared" si="99"/>
        <v>white
large</v>
      </c>
      <c r="CN129" s="3">
        <f t="shared" si="100"/>
        <v>-6.1403508771930078E-2</v>
      </c>
      <c r="CO129" s="3" t="str">
        <f t="shared" si="101"/>
        <v/>
      </c>
      <c r="CP129" s="3">
        <f t="shared" si="102"/>
        <v>6.1403508771930078E-2</v>
      </c>
      <c r="CQ129" s="3" t="str">
        <f t="shared" si="103"/>
        <v/>
      </c>
      <c r="CR129" s="3" t="str">
        <f t="shared" si="104"/>
        <v xml:space="preserve">
</v>
      </c>
      <c r="CS129" s="3">
        <f t="shared" si="105"/>
        <v>-0.34210526315789486</v>
      </c>
      <c r="CT129" s="3" t="str">
        <f t="shared" si="106"/>
        <v>-</v>
      </c>
      <c r="CU129" s="3">
        <f t="shared" si="107"/>
        <v>0.34210526315789486</v>
      </c>
      <c r="CV129" s="3" t="str">
        <f t="shared" si="108"/>
        <v>moderate</v>
      </c>
      <c r="CW129" s="3" t="str">
        <f t="shared" si="109"/>
        <v>-
moderate</v>
      </c>
      <c r="CX129" s="3" t="str">
        <f t="shared" si="110"/>
        <v>N&lt;5</v>
      </c>
      <c r="CY129" s="3" t="str">
        <f t="shared" si="111"/>
        <v>N&lt;5</v>
      </c>
      <c r="CZ129" s="3" t="str">
        <f t="shared" si="112"/>
        <v>N&lt;5</v>
      </c>
      <c r="DA129" s="3" t="str">
        <f t="shared" si="113"/>
        <v>N&lt;5</v>
      </c>
      <c r="DB129" s="3" t="str">
        <f t="shared" si="114"/>
        <v>N&lt;5
N&lt;5</v>
      </c>
      <c r="DC129" s="3">
        <f t="shared" si="115"/>
        <v>7.563025210084022E-2</v>
      </c>
      <c r="DD129" s="3" t="str">
        <f t="shared" si="116"/>
        <v/>
      </c>
      <c r="DE129" s="3">
        <f t="shared" si="117"/>
        <v>7.563025210084022E-2</v>
      </c>
      <c r="DF129" s="3" t="str">
        <f t="shared" si="118"/>
        <v/>
      </c>
      <c r="DG129" s="3" t="str">
        <f t="shared" si="119"/>
        <v xml:space="preserve">
</v>
      </c>
      <c r="DH129" s="3">
        <f t="shared" si="120"/>
        <v>-0.36641221374045796</v>
      </c>
      <c r="DI129" s="3" t="str">
        <f t="shared" si="121"/>
        <v>-</v>
      </c>
      <c r="DJ129" s="3">
        <f t="shared" si="122"/>
        <v>0.36641221374045796</v>
      </c>
      <c r="DK129" s="3" t="str">
        <f t="shared" si="123"/>
        <v>moderate</v>
      </c>
      <c r="DL129" s="3" t="str">
        <f t="shared" si="124"/>
        <v>-
moderate</v>
      </c>
      <c r="DM129" s="3">
        <f t="shared" si="125"/>
        <v>-0.41071428571428564</v>
      </c>
      <c r="DN129" s="3" t="str">
        <f t="shared" si="126"/>
        <v>-</v>
      </c>
      <c r="DO129" s="3">
        <f t="shared" si="127"/>
        <v>0.41071428571428564</v>
      </c>
      <c r="DP129" s="3" t="str">
        <f t="shared" si="128"/>
        <v>moderate</v>
      </c>
      <c r="DQ129" s="3" t="str">
        <f t="shared" si="129"/>
        <v>-
moderate</v>
      </c>
      <c r="DR129" s="3">
        <f t="shared" si="130"/>
        <v>0.10810810810810779</v>
      </c>
      <c r="DS129" s="3" t="str">
        <f t="shared" si="131"/>
        <v>+</v>
      </c>
      <c r="DT129" s="3">
        <f t="shared" si="132"/>
        <v>0.10810810810810779</v>
      </c>
      <c r="DU129" s="3" t="str">
        <f t="shared" si="133"/>
        <v>small</v>
      </c>
      <c r="DV129" s="3" t="str">
        <f t="shared" si="134"/>
        <v>+
small</v>
      </c>
      <c r="DW129" s="3">
        <f t="shared" si="135"/>
        <v>-0.11864406779661028</v>
      </c>
      <c r="DX129" s="3" t="str">
        <f t="shared" si="136"/>
        <v>-</v>
      </c>
      <c r="DY129" s="3">
        <f t="shared" si="137"/>
        <v>0.11864406779661028</v>
      </c>
      <c r="DZ129" s="3" t="str">
        <f t="shared" si="138"/>
        <v>small</v>
      </c>
      <c r="EA129" s="3" t="str">
        <f t="shared" si="139"/>
        <v>-
small</v>
      </c>
      <c r="EB129" s="3">
        <f t="shared" si="140"/>
        <v>1.7699115044247805E-2</v>
      </c>
      <c r="EC129" s="3" t="str">
        <f t="shared" si="141"/>
        <v/>
      </c>
      <c r="ED129" s="3">
        <f t="shared" si="142"/>
        <v>1.7699115044247805E-2</v>
      </c>
      <c r="EE129" s="3" t="str">
        <f t="shared" si="143"/>
        <v/>
      </c>
      <c r="EF129" s="3" t="str">
        <f t="shared" si="144"/>
        <v xml:space="preserve">
</v>
      </c>
      <c r="EG129" s="3">
        <f t="shared" si="145"/>
        <v>-0.41525423728813543</v>
      </c>
      <c r="EH129" s="3" t="str">
        <f t="shared" si="146"/>
        <v>-</v>
      </c>
      <c r="EI129" s="3">
        <f t="shared" si="147"/>
        <v>0.41525423728813543</v>
      </c>
      <c r="EJ129" s="3" t="str">
        <f t="shared" si="148"/>
        <v>moderate</v>
      </c>
      <c r="EK129" s="3" t="str">
        <f t="shared" si="149"/>
        <v>-
moderate</v>
      </c>
    </row>
    <row r="130" spans="1:141" x14ac:dyDescent="0.35">
      <c r="A130" s="13" t="s">
        <v>263</v>
      </c>
      <c r="B130" s="13" t="s">
        <v>264</v>
      </c>
      <c r="C130" s="4">
        <v>3.12</v>
      </c>
      <c r="D130" s="4">
        <v>1.2909999999999999</v>
      </c>
      <c r="E130" s="3">
        <v>51</v>
      </c>
      <c r="F130" s="4">
        <v>3.04</v>
      </c>
      <c r="G130" s="4">
        <v>1.2529999999999999</v>
      </c>
      <c r="H130" s="3">
        <v>370</v>
      </c>
      <c r="I130" s="4">
        <v>3.2</v>
      </c>
      <c r="J130" s="4">
        <v>1.1519999999999999</v>
      </c>
      <c r="K130" s="3">
        <v>20</v>
      </c>
      <c r="L130" s="4" t="s">
        <v>30</v>
      </c>
      <c r="M130" s="4" t="s">
        <v>30</v>
      </c>
      <c r="N130" s="3" t="s">
        <v>30</v>
      </c>
      <c r="O130" s="4">
        <v>3.11</v>
      </c>
      <c r="P130" s="4">
        <v>1.423</v>
      </c>
      <c r="Q130" s="3">
        <v>27</v>
      </c>
      <c r="R130" s="4">
        <v>3.4</v>
      </c>
      <c r="S130" s="4">
        <v>1.5169999999999999</v>
      </c>
      <c r="T130" s="3">
        <v>5</v>
      </c>
      <c r="U130" s="4">
        <v>3.15</v>
      </c>
      <c r="V130" s="4">
        <v>1.1439999999999999</v>
      </c>
      <c r="W130" s="3">
        <v>13</v>
      </c>
      <c r="X130" s="4">
        <v>2.9</v>
      </c>
      <c r="Y130" s="4">
        <v>1.375</v>
      </c>
      <c r="Z130" s="3">
        <v>21</v>
      </c>
      <c r="AA130" s="4">
        <v>3.29</v>
      </c>
      <c r="AB130" s="4">
        <v>1.2430000000000001</v>
      </c>
      <c r="AC130" s="3">
        <v>28</v>
      </c>
      <c r="AD130" s="4">
        <v>3.02</v>
      </c>
      <c r="AE130" s="4">
        <v>1.369</v>
      </c>
      <c r="AF130" s="3">
        <v>41</v>
      </c>
      <c r="AG130" s="4">
        <v>3.5</v>
      </c>
      <c r="AH130" s="4">
        <v>0.85</v>
      </c>
      <c r="AI130" s="3">
        <v>10</v>
      </c>
      <c r="AJ130" s="3">
        <v>2.87</v>
      </c>
      <c r="AK130" s="3">
        <v>1.04</v>
      </c>
      <c r="AL130" s="3">
        <v>55</v>
      </c>
      <c r="AM130" s="3">
        <v>2.71</v>
      </c>
      <c r="AN130" s="3">
        <v>0.98</v>
      </c>
      <c r="AO130" s="3">
        <v>28</v>
      </c>
      <c r="AP130" s="3">
        <v>3.4</v>
      </c>
      <c r="AQ130" s="3">
        <v>0.89</v>
      </c>
      <c r="AR130" s="3">
        <v>5</v>
      </c>
      <c r="AS130" s="3">
        <v>2.95</v>
      </c>
      <c r="AT130" s="3">
        <v>1.1299999999999999</v>
      </c>
      <c r="AU130" s="3">
        <v>22</v>
      </c>
      <c r="AV130" s="3">
        <v>2.5</v>
      </c>
      <c r="AW130" s="3">
        <v>0.9</v>
      </c>
      <c r="AX130" s="3">
        <v>12</v>
      </c>
      <c r="AY130" s="3">
        <v>2.77</v>
      </c>
      <c r="AZ130" s="3">
        <v>1.0900000000000001</v>
      </c>
      <c r="BA130" s="3">
        <v>13</v>
      </c>
      <c r="BB130" s="3">
        <v>2.7</v>
      </c>
      <c r="BC130" s="3">
        <v>0.99</v>
      </c>
      <c r="BD130" s="3">
        <v>27</v>
      </c>
      <c r="BE130" s="3">
        <v>3.04</v>
      </c>
      <c r="BF130" s="3">
        <v>1.07</v>
      </c>
      <c r="BG130" s="3">
        <v>28</v>
      </c>
      <c r="BH130" s="3">
        <v>2.79</v>
      </c>
      <c r="BI130" s="3">
        <v>1.02</v>
      </c>
      <c r="BJ130" s="3">
        <v>42</v>
      </c>
      <c r="BK130" s="3">
        <v>3.15</v>
      </c>
      <c r="BL130" s="3">
        <v>1.07</v>
      </c>
      <c r="BM130" s="3">
        <v>13</v>
      </c>
      <c r="BO130" s="3" t="str">
        <f t="shared" si="75"/>
        <v>N&lt;5</v>
      </c>
      <c r="BP130" s="3" t="str">
        <f t="shared" si="77"/>
        <v>N&lt;5</v>
      </c>
      <c r="BQ130" s="3" t="str">
        <f t="shared" si="78"/>
        <v>N&lt;5</v>
      </c>
      <c r="BR130" s="3" t="str">
        <f t="shared" si="79"/>
        <v>N&lt;5</v>
      </c>
      <c r="BS130" s="3" t="str">
        <f t="shared" si="80"/>
        <v>N&lt;5
N&lt;5</v>
      </c>
      <c r="BT130" s="3">
        <f t="shared" si="76"/>
        <v>7.8125000000000264E-2</v>
      </c>
      <c r="BU130" s="3" t="str">
        <f t="shared" si="81"/>
        <v/>
      </c>
      <c r="BV130" s="3">
        <f t="shared" si="82"/>
        <v>7.8125000000000264E-2</v>
      </c>
      <c r="BW130" s="3" t="str">
        <f t="shared" si="83"/>
        <v/>
      </c>
      <c r="BX130" s="3" t="str">
        <f t="shared" si="84"/>
        <v xml:space="preserve">
</v>
      </c>
      <c r="BY130" s="3">
        <f t="shared" si="85"/>
        <v>-0.3</v>
      </c>
      <c r="BZ130" s="3" t="str">
        <f t="shared" si="86"/>
        <v>full</v>
      </c>
      <c r="CA130" s="3">
        <f t="shared" si="87"/>
        <v>0.3</v>
      </c>
      <c r="CB130" s="3" t="str">
        <f t="shared" si="88"/>
        <v/>
      </c>
      <c r="CC130" s="3" t="str">
        <f t="shared" si="89"/>
        <v xml:space="preserve">full
</v>
      </c>
      <c r="CD130" s="3">
        <f t="shared" si="90"/>
        <v>-0.28363636363636374</v>
      </c>
      <c r="CE130" s="3" t="str">
        <f t="shared" si="91"/>
        <v>men</v>
      </c>
      <c r="CF130" s="3">
        <f t="shared" si="92"/>
        <v>0.28363636363636374</v>
      </c>
      <c r="CG130" s="3" t="str">
        <f t="shared" si="93"/>
        <v>small</v>
      </c>
      <c r="CH130" s="3" t="str">
        <f t="shared" si="94"/>
        <v>men
small</v>
      </c>
      <c r="CI130" s="3">
        <f t="shared" si="95"/>
        <v>-0.35062089116143169</v>
      </c>
      <c r="CJ130" s="3" t="str">
        <f t="shared" si="96"/>
        <v>white</v>
      </c>
      <c r="CK130" s="3">
        <f t="shared" si="97"/>
        <v>0.35062089116143169</v>
      </c>
      <c r="CL130" s="3" t="str">
        <f t="shared" si="98"/>
        <v>moderate</v>
      </c>
      <c r="CM130" s="3" t="str">
        <f t="shared" si="99"/>
        <v>white
moderate</v>
      </c>
      <c r="CN130" s="3">
        <f t="shared" si="100"/>
        <v>-0.24038461538461536</v>
      </c>
      <c r="CO130" s="3" t="str">
        <f t="shared" si="101"/>
        <v>-</v>
      </c>
      <c r="CP130" s="3">
        <f t="shared" si="102"/>
        <v>0.24038461538461536</v>
      </c>
      <c r="CQ130" s="3" t="str">
        <f t="shared" si="103"/>
        <v>small</v>
      </c>
      <c r="CR130" s="3" t="str">
        <f t="shared" si="104"/>
        <v>-
small</v>
      </c>
      <c r="CS130" s="3">
        <f t="shared" si="105"/>
        <v>-0.50000000000000022</v>
      </c>
      <c r="CT130" s="3" t="str">
        <f t="shared" si="106"/>
        <v>-</v>
      </c>
      <c r="CU130" s="3">
        <f t="shared" si="107"/>
        <v>0.50000000000000022</v>
      </c>
      <c r="CV130" s="3" t="str">
        <f t="shared" si="108"/>
        <v/>
      </c>
      <c r="CW130" s="3" t="str">
        <f t="shared" si="109"/>
        <v xml:space="preserve">-
</v>
      </c>
      <c r="CX130" s="3" t="str">
        <f t="shared" si="110"/>
        <v>N&lt;5</v>
      </c>
      <c r="CY130" s="3" t="str">
        <f t="shared" si="111"/>
        <v>N&lt;5</v>
      </c>
      <c r="CZ130" s="3" t="str">
        <f t="shared" si="112"/>
        <v>N&lt;5</v>
      </c>
      <c r="DA130" s="3" t="str">
        <f t="shared" si="113"/>
        <v>N&lt;5</v>
      </c>
      <c r="DB130" s="3" t="str">
        <f t="shared" si="114"/>
        <v>N&lt;5
N&lt;5</v>
      </c>
      <c r="DC130" s="3">
        <f t="shared" si="115"/>
        <v>-0.14159292035398205</v>
      </c>
      <c r="DD130" s="3" t="str">
        <f t="shared" si="116"/>
        <v>-</v>
      </c>
      <c r="DE130" s="3">
        <f t="shared" si="117"/>
        <v>0.14159292035398205</v>
      </c>
      <c r="DF130" s="3" t="str">
        <f t="shared" si="118"/>
        <v>small</v>
      </c>
      <c r="DG130" s="3" t="str">
        <f t="shared" si="119"/>
        <v>-
small</v>
      </c>
      <c r="DH130" s="3">
        <f t="shared" si="120"/>
        <v>-0.99999999999999989</v>
      </c>
      <c r="DI130" s="3" t="str">
        <f t="shared" si="121"/>
        <v>-</v>
      </c>
      <c r="DJ130" s="3">
        <f t="shared" si="122"/>
        <v>0.99999999999999989</v>
      </c>
      <c r="DK130" s="3" t="str">
        <f t="shared" si="123"/>
        <v>large</v>
      </c>
      <c r="DL130" s="3" t="str">
        <f t="shared" si="124"/>
        <v>-
large</v>
      </c>
      <c r="DM130" s="3">
        <f t="shared" si="125"/>
        <v>-0.34862385321100903</v>
      </c>
      <c r="DN130" s="3" t="str">
        <f t="shared" si="126"/>
        <v>-</v>
      </c>
      <c r="DO130" s="3">
        <f t="shared" si="127"/>
        <v>0.34862385321100903</v>
      </c>
      <c r="DP130" s="3" t="str">
        <f t="shared" si="128"/>
        <v>moderate</v>
      </c>
      <c r="DQ130" s="3" t="str">
        <f t="shared" si="129"/>
        <v>-
moderate</v>
      </c>
      <c r="DR130" s="3">
        <f t="shared" si="130"/>
        <v>-0.20202020202020174</v>
      </c>
      <c r="DS130" s="3" t="str">
        <f t="shared" si="131"/>
        <v>-</v>
      </c>
      <c r="DT130" s="3">
        <f t="shared" si="132"/>
        <v>0.20202020202020174</v>
      </c>
      <c r="DU130" s="3" t="str">
        <f t="shared" si="133"/>
        <v>small</v>
      </c>
      <c r="DV130" s="3" t="str">
        <f t="shared" si="134"/>
        <v>-
small</v>
      </c>
      <c r="DW130" s="3">
        <f t="shared" si="135"/>
        <v>-0.23364485981308411</v>
      </c>
      <c r="DX130" s="3" t="str">
        <f t="shared" si="136"/>
        <v>-</v>
      </c>
      <c r="DY130" s="3">
        <f t="shared" si="137"/>
        <v>0.23364485981308411</v>
      </c>
      <c r="DZ130" s="3" t="str">
        <f t="shared" si="138"/>
        <v>small</v>
      </c>
      <c r="EA130" s="3" t="str">
        <f t="shared" si="139"/>
        <v>-
small</v>
      </c>
      <c r="EB130" s="3">
        <f t="shared" si="140"/>
        <v>-0.22549019607843135</v>
      </c>
      <c r="EC130" s="3" t="str">
        <f t="shared" si="141"/>
        <v>-</v>
      </c>
      <c r="ED130" s="3">
        <f t="shared" si="142"/>
        <v>0.22549019607843135</v>
      </c>
      <c r="EE130" s="3" t="str">
        <f t="shared" si="143"/>
        <v>small</v>
      </c>
      <c r="EF130" s="3" t="str">
        <f t="shared" si="144"/>
        <v>-
small</v>
      </c>
      <c r="EG130" s="3">
        <f t="shared" si="145"/>
        <v>-0.32710280373831779</v>
      </c>
      <c r="EH130" s="3" t="str">
        <f t="shared" si="146"/>
        <v>-</v>
      </c>
      <c r="EI130" s="3">
        <f t="shared" si="147"/>
        <v>0.32710280373831779</v>
      </c>
      <c r="EJ130" s="3" t="str">
        <f t="shared" si="148"/>
        <v>moderate</v>
      </c>
      <c r="EK130" s="3" t="str">
        <f t="shared" si="149"/>
        <v>-
moderate</v>
      </c>
    </row>
    <row r="131" spans="1:141" x14ac:dyDescent="0.35">
      <c r="A131" s="13" t="s">
        <v>265</v>
      </c>
      <c r="B131" s="13" t="s">
        <v>266</v>
      </c>
      <c r="C131" s="4"/>
      <c r="D131" s="4"/>
      <c r="F131" s="4"/>
      <c r="G131" s="4"/>
      <c r="I131" s="4"/>
      <c r="J131" s="4"/>
      <c r="L131" s="4"/>
      <c r="M131" s="4"/>
      <c r="O131" s="4"/>
      <c r="P131" s="4"/>
      <c r="R131" s="4"/>
      <c r="S131" s="4"/>
      <c r="U131" s="4"/>
      <c r="V131" s="4"/>
      <c r="X131" s="4"/>
      <c r="Y131" s="4"/>
      <c r="AA131" s="4"/>
      <c r="AB131" s="4"/>
      <c r="AD131" s="4"/>
      <c r="AE131" s="4"/>
      <c r="AG131" s="4"/>
      <c r="AH131" s="4"/>
      <c r="AJ131" s="4" t="s">
        <v>30</v>
      </c>
      <c r="AK131" s="4" t="s">
        <v>30</v>
      </c>
      <c r="AL131" s="14" t="s">
        <v>30</v>
      </c>
      <c r="AM131" s="3" t="s">
        <v>30</v>
      </c>
      <c r="AN131" s="3" t="s">
        <v>30</v>
      </c>
      <c r="AO131" s="3" t="s">
        <v>30</v>
      </c>
      <c r="AP131" s="3" t="s">
        <v>30</v>
      </c>
      <c r="AQ131" s="3" t="s">
        <v>30</v>
      </c>
      <c r="AR131" s="3" t="s">
        <v>30</v>
      </c>
      <c r="AS131" s="3" t="s">
        <v>30</v>
      </c>
      <c r="AT131" s="3" t="s">
        <v>30</v>
      </c>
      <c r="AU131" s="3" t="s">
        <v>30</v>
      </c>
      <c r="AV131" s="3" t="s">
        <v>30</v>
      </c>
      <c r="AW131" s="3" t="s">
        <v>30</v>
      </c>
      <c r="AX131" s="3" t="s">
        <v>30</v>
      </c>
      <c r="AY131" s="3" t="s">
        <v>30</v>
      </c>
      <c r="AZ131" s="3" t="s">
        <v>30</v>
      </c>
      <c r="BA131" s="3" t="s">
        <v>30</v>
      </c>
      <c r="BB131" s="3" t="s">
        <v>30</v>
      </c>
      <c r="BC131" s="3" t="s">
        <v>30</v>
      </c>
      <c r="BD131" s="3" t="s">
        <v>30</v>
      </c>
      <c r="BE131" s="3" t="s">
        <v>30</v>
      </c>
      <c r="BF131" s="3" t="s">
        <v>30</v>
      </c>
      <c r="BG131" s="3" t="s">
        <v>30</v>
      </c>
      <c r="BH131" s="3" t="s">
        <v>30</v>
      </c>
      <c r="BI131" s="3" t="s">
        <v>30</v>
      </c>
      <c r="BJ131" s="3" t="s">
        <v>30</v>
      </c>
      <c r="BK131" s="3" t="s">
        <v>30</v>
      </c>
      <c r="BL131" s="3" t="s">
        <v>30</v>
      </c>
      <c r="BM131" s="3" t="s">
        <v>30</v>
      </c>
      <c r="BO131" s="3" t="e">
        <f t="shared" si="75"/>
        <v>#DIV/0!</v>
      </c>
      <c r="BP131" s="3" t="e">
        <f t="shared" si="77"/>
        <v>#DIV/0!</v>
      </c>
      <c r="BQ131" s="3" t="e">
        <f t="shared" si="78"/>
        <v>#DIV/0!</v>
      </c>
      <c r="BR131" s="3" t="e">
        <f t="shared" si="79"/>
        <v>#DIV/0!</v>
      </c>
      <c r="BS131" s="3" t="str">
        <f t="shared" si="80"/>
        <v/>
      </c>
      <c r="BT131" s="3" t="e">
        <f t="shared" si="76"/>
        <v>#DIV/0!</v>
      </c>
      <c r="BU131" s="3" t="e">
        <f t="shared" si="81"/>
        <v>#DIV/0!</v>
      </c>
      <c r="BV131" s="3" t="e">
        <f t="shared" si="82"/>
        <v>#DIV/0!</v>
      </c>
      <c r="BW131" s="3" t="e">
        <f t="shared" si="83"/>
        <v>#DIV/0!</v>
      </c>
      <c r="BX131" s="3" t="str">
        <f t="shared" si="84"/>
        <v/>
      </c>
      <c r="BY131" s="3" t="str">
        <f t="shared" si="85"/>
        <v>N&lt;5</v>
      </c>
      <c r="BZ131" s="3" t="str">
        <f t="shared" si="86"/>
        <v>N&lt;5</v>
      </c>
      <c r="CA131" s="3" t="str">
        <f t="shared" si="87"/>
        <v>N&lt;5</v>
      </c>
      <c r="CB131" s="3" t="str">
        <f t="shared" si="88"/>
        <v>N&lt;5</v>
      </c>
      <c r="CC131" s="3" t="str">
        <f t="shared" si="89"/>
        <v>N&lt;5
N&lt;5</v>
      </c>
      <c r="CD131" s="3" t="e">
        <f t="shared" si="90"/>
        <v>#DIV/0!</v>
      </c>
      <c r="CE131" s="3" t="e">
        <f t="shared" si="91"/>
        <v>#DIV/0!</v>
      </c>
      <c r="CF131" s="3" t="e">
        <f t="shared" si="92"/>
        <v>#DIV/0!</v>
      </c>
      <c r="CG131" s="3" t="e">
        <f t="shared" si="93"/>
        <v>#DIV/0!</v>
      </c>
      <c r="CH131" s="3" t="str">
        <f t="shared" si="94"/>
        <v/>
      </c>
      <c r="CI131" s="3" t="e">
        <f t="shared" si="95"/>
        <v>#DIV/0!</v>
      </c>
      <c r="CJ131" s="3" t="e">
        <f t="shared" si="96"/>
        <v>#DIV/0!</v>
      </c>
      <c r="CK131" s="3" t="e">
        <f t="shared" si="97"/>
        <v>#DIV/0!</v>
      </c>
      <c r="CL131" s="3" t="e">
        <f t="shared" si="98"/>
        <v>#DIV/0!</v>
      </c>
      <c r="CM131" s="3" t="str">
        <f t="shared" si="99"/>
        <v/>
      </c>
      <c r="CN131" s="3" t="str">
        <f t="shared" si="100"/>
        <v>N&lt;5</v>
      </c>
      <c r="CO131" s="3" t="str">
        <f t="shared" si="101"/>
        <v>N&lt;5</v>
      </c>
      <c r="CP131" s="3" t="str">
        <f t="shared" si="102"/>
        <v>N&lt;5</v>
      </c>
      <c r="CQ131" s="3" t="str">
        <f t="shared" si="103"/>
        <v>N&lt;5</v>
      </c>
      <c r="CR131" s="3" t="str">
        <f t="shared" si="104"/>
        <v>N&lt;5
N&lt;5</v>
      </c>
      <c r="CS131" s="3" t="str">
        <f t="shared" si="105"/>
        <v>N&lt;5</v>
      </c>
      <c r="CT131" s="3" t="str">
        <f t="shared" si="106"/>
        <v>N&lt;5</v>
      </c>
      <c r="CU131" s="3" t="str">
        <f t="shared" si="107"/>
        <v>N&lt;5</v>
      </c>
      <c r="CV131" s="3" t="str">
        <f t="shared" si="108"/>
        <v>N&lt;5</v>
      </c>
      <c r="CW131" s="3" t="str">
        <f t="shared" si="109"/>
        <v>N&lt;5
N&lt;5</v>
      </c>
      <c r="CX131" s="3" t="str">
        <f t="shared" si="110"/>
        <v>N&lt;5</v>
      </c>
      <c r="CY131" s="3" t="str">
        <f t="shared" si="111"/>
        <v>N&lt;5</v>
      </c>
      <c r="CZ131" s="3" t="str">
        <f t="shared" si="112"/>
        <v>N&lt;5</v>
      </c>
      <c r="DA131" s="3" t="str">
        <f t="shared" si="113"/>
        <v>N&lt;5</v>
      </c>
      <c r="DB131" s="3" t="str">
        <f t="shared" si="114"/>
        <v>N&lt;5
N&lt;5</v>
      </c>
      <c r="DC131" s="3" t="str">
        <f t="shared" si="115"/>
        <v>N&lt;5</v>
      </c>
      <c r="DD131" s="3" t="str">
        <f t="shared" si="116"/>
        <v>N&lt;5</v>
      </c>
      <c r="DE131" s="3" t="str">
        <f t="shared" si="117"/>
        <v>N&lt;5</v>
      </c>
      <c r="DF131" s="3" t="str">
        <f t="shared" si="118"/>
        <v>N&lt;5</v>
      </c>
      <c r="DG131" s="3" t="str">
        <f t="shared" si="119"/>
        <v>N&lt;5
N&lt;5</v>
      </c>
      <c r="DH131" s="3" t="str">
        <f t="shared" si="120"/>
        <v>N&lt;5</v>
      </c>
      <c r="DI131" s="3" t="str">
        <f t="shared" si="121"/>
        <v>N&lt;5</v>
      </c>
      <c r="DJ131" s="3" t="str">
        <f t="shared" si="122"/>
        <v>N&lt;5</v>
      </c>
      <c r="DK131" s="3" t="str">
        <f t="shared" si="123"/>
        <v>N&lt;5</v>
      </c>
      <c r="DL131" s="3" t="str">
        <f t="shared" si="124"/>
        <v>N&lt;5
N&lt;5</v>
      </c>
      <c r="DM131" s="3" t="str">
        <f t="shared" si="125"/>
        <v>N&lt;5</v>
      </c>
      <c r="DN131" s="3" t="str">
        <f t="shared" si="126"/>
        <v>N&lt;5</v>
      </c>
      <c r="DO131" s="3" t="str">
        <f t="shared" si="127"/>
        <v>N&lt;5</v>
      </c>
      <c r="DP131" s="3" t="str">
        <f t="shared" si="128"/>
        <v>N&lt;5</v>
      </c>
      <c r="DQ131" s="3" t="str">
        <f t="shared" si="129"/>
        <v>N&lt;5
N&lt;5</v>
      </c>
      <c r="DR131" s="3" t="str">
        <f t="shared" si="130"/>
        <v>N&lt;5</v>
      </c>
      <c r="DS131" s="3" t="str">
        <f t="shared" si="131"/>
        <v>N&lt;5</v>
      </c>
      <c r="DT131" s="3" t="str">
        <f t="shared" si="132"/>
        <v>N&lt;5</v>
      </c>
      <c r="DU131" s="3" t="str">
        <f t="shared" si="133"/>
        <v>N&lt;5</v>
      </c>
      <c r="DV131" s="3" t="str">
        <f t="shared" si="134"/>
        <v>N&lt;5
N&lt;5</v>
      </c>
      <c r="DW131" s="3" t="str">
        <f t="shared" si="135"/>
        <v>N&lt;5</v>
      </c>
      <c r="DX131" s="3" t="str">
        <f t="shared" si="136"/>
        <v>N&lt;5</v>
      </c>
      <c r="DY131" s="3" t="str">
        <f t="shared" si="137"/>
        <v>N&lt;5</v>
      </c>
      <c r="DZ131" s="3" t="str">
        <f t="shared" si="138"/>
        <v>N&lt;5</v>
      </c>
      <c r="EA131" s="3" t="str">
        <f t="shared" si="139"/>
        <v>N&lt;5
N&lt;5</v>
      </c>
      <c r="EB131" s="3" t="str">
        <f t="shared" si="140"/>
        <v>N&lt;5</v>
      </c>
      <c r="EC131" s="3" t="str">
        <f t="shared" si="141"/>
        <v>N&lt;5</v>
      </c>
      <c r="ED131" s="3" t="str">
        <f t="shared" si="142"/>
        <v>N&lt;5</v>
      </c>
      <c r="EE131" s="3" t="str">
        <f t="shared" si="143"/>
        <v>N&lt;5</v>
      </c>
      <c r="EF131" s="3" t="str">
        <f t="shared" si="144"/>
        <v>N&lt;5
N&lt;5</v>
      </c>
      <c r="EG131" s="3" t="str">
        <f t="shared" si="145"/>
        <v>N&lt;5</v>
      </c>
      <c r="EH131" s="3" t="str">
        <f t="shared" si="146"/>
        <v>N&lt;5</v>
      </c>
      <c r="EI131" s="3" t="str">
        <f t="shared" si="147"/>
        <v>N&lt;5</v>
      </c>
      <c r="EJ131" s="3" t="str">
        <f t="shared" si="148"/>
        <v>N&lt;5</v>
      </c>
      <c r="EK131" s="3" t="str">
        <f t="shared" si="149"/>
        <v>N&lt;5
N&lt;5</v>
      </c>
    </row>
    <row r="132" spans="1:141" x14ac:dyDescent="0.35">
      <c r="A132" s="13" t="s">
        <v>267</v>
      </c>
      <c r="B132" s="13" t="s">
        <v>268</v>
      </c>
      <c r="C132" s="4"/>
      <c r="D132" s="4"/>
      <c r="F132" s="4"/>
      <c r="G132" s="4"/>
      <c r="I132" s="4"/>
      <c r="J132" s="4"/>
      <c r="L132" s="4"/>
      <c r="M132" s="4"/>
      <c r="O132" s="4"/>
      <c r="P132" s="4"/>
      <c r="R132" s="4"/>
      <c r="S132" s="4"/>
      <c r="U132" s="4"/>
      <c r="V132" s="4"/>
      <c r="X132" s="4"/>
      <c r="Y132" s="4"/>
      <c r="AA132" s="4"/>
      <c r="AB132" s="4"/>
      <c r="AD132" s="4"/>
      <c r="AE132" s="4"/>
      <c r="AG132" s="4"/>
      <c r="AH132" s="4"/>
      <c r="AJ132" s="3" t="s">
        <v>30</v>
      </c>
      <c r="AK132" s="3" t="s">
        <v>30</v>
      </c>
      <c r="AL132" s="3" t="s">
        <v>30</v>
      </c>
      <c r="AM132" s="3" t="s">
        <v>30</v>
      </c>
      <c r="AN132" s="3" t="s">
        <v>30</v>
      </c>
      <c r="AO132" s="3" t="s">
        <v>30</v>
      </c>
      <c r="AP132" s="3" t="s">
        <v>30</v>
      </c>
      <c r="AQ132" s="3" t="s">
        <v>30</v>
      </c>
      <c r="AR132" s="3" t="s">
        <v>30</v>
      </c>
      <c r="AS132" s="3" t="s">
        <v>30</v>
      </c>
      <c r="AT132" s="3" t="s">
        <v>30</v>
      </c>
      <c r="AU132" s="3" t="s">
        <v>30</v>
      </c>
      <c r="AV132" s="3" t="s">
        <v>30</v>
      </c>
      <c r="AW132" s="3" t="s">
        <v>30</v>
      </c>
      <c r="AX132" s="3" t="s">
        <v>30</v>
      </c>
      <c r="AY132" s="3" t="s">
        <v>30</v>
      </c>
      <c r="AZ132" s="3" t="s">
        <v>30</v>
      </c>
      <c r="BA132" s="3" t="s">
        <v>30</v>
      </c>
      <c r="BB132" s="3" t="s">
        <v>30</v>
      </c>
      <c r="BC132" s="3" t="s">
        <v>30</v>
      </c>
      <c r="BD132" s="3" t="s">
        <v>30</v>
      </c>
      <c r="BE132" s="3" t="s">
        <v>30</v>
      </c>
      <c r="BF132" s="3" t="s">
        <v>30</v>
      </c>
      <c r="BG132" s="3" t="s">
        <v>30</v>
      </c>
      <c r="BH132" s="3" t="s">
        <v>30</v>
      </c>
      <c r="BI132" s="3" t="s">
        <v>30</v>
      </c>
      <c r="BJ132" s="3" t="s">
        <v>30</v>
      </c>
      <c r="BK132" s="3" t="s">
        <v>30</v>
      </c>
      <c r="BL132" s="3" t="s">
        <v>30</v>
      </c>
      <c r="BM132" s="3" t="s">
        <v>30</v>
      </c>
      <c r="BO132" s="3" t="e">
        <f t="shared" si="75"/>
        <v>#DIV/0!</v>
      </c>
      <c r="BP132" s="3" t="e">
        <f t="shared" si="77"/>
        <v>#DIV/0!</v>
      </c>
      <c r="BQ132" s="3" t="e">
        <f t="shared" si="78"/>
        <v>#DIV/0!</v>
      </c>
      <c r="BR132" s="3" t="e">
        <f t="shared" si="79"/>
        <v>#DIV/0!</v>
      </c>
      <c r="BS132" s="3" t="str">
        <f t="shared" si="80"/>
        <v/>
      </c>
      <c r="BT132" s="3" t="e">
        <f t="shared" si="76"/>
        <v>#DIV/0!</v>
      </c>
      <c r="BU132" s="3" t="e">
        <f t="shared" si="81"/>
        <v>#DIV/0!</v>
      </c>
      <c r="BV132" s="3" t="e">
        <f t="shared" si="82"/>
        <v>#DIV/0!</v>
      </c>
      <c r="BW132" s="3" t="e">
        <f t="shared" si="83"/>
        <v>#DIV/0!</v>
      </c>
      <c r="BX132" s="3" t="str">
        <f t="shared" si="84"/>
        <v/>
      </c>
      <c r="BY132" s="3" t="str">
        <f t="shared" si="85"/>
        <v>N&lt;5</v>
      </c>
      <c r="BZ132" s="3" t="str">
        <f t="shared" si="86"/>
        <v>N&lt;5</v>
      </c>
      <c r="CA132" s="3" t="str">
        <f t="shared" si="87"/>
        <v>N&lt;5</v>
      </c>
      <c r="CB132" s="3" t="str">
        <f t="shared" si="88"/>
        <v>N&lt;5</v>
      </c>
      <c r="CC132" s="3" t="str">
        <f t="shared" si="89"/>
        <v>N&lt;5
N&lt;5</v>
      </c>
      <c r="CD132" s="3" t="e">
        <f t="shared" si="90"/>
        <v>#DIV/0!</v>
      </c>
      <c r="CE132" s="3" t="e">
        <f t="shared" si="91"/>
        <v>#DIV/0!</v>
      </c>
      <c r="CF132" s="3" t="e">
        <f t="shared" si="92"/>
        <v>#DIV/0!</v>
      </c>
      <c r="CG132" s="3" t="e">
        <f t="shared" si="93"/>
        <v>#DIV/0!</v>
      </c>
      <c r="CH132" s="3" t="str">
        <f t="shared" si="94"/>
        <v/>
      </c>
      <c r="CI132" s="3" t="e">
        <f t="shared" si="95"/>
        <v>#DIV/0!</v>
      </c>
      <c r="CJ132" s="3" t="e">
        <f t="shared" si="96"/>
        <v>#DIV/0!</v>
      </c>
      <c r="CK132" s="3" t="e">
        <f t="shared" si="97"/>
        <v>#DIV/0!</v>
      </c>
      <c r="CL132" s="3" t="e">
        <f t="shared" si="98"/>
        <v>#DIV/0!</v>
      </c>
      <c r="CM132" s="3" t="str">
        <f t="shared" si="99"/>
        <v/>
      </c>
      <c r="CN132" s="3" t="str">
        <f t="shared" si="100"/>
        <v>N&lt;5</v>
      </c>
      <c r="CO132" s="3" t="str">
        <f t="shared" si="101"/>
        <v>N&lt;5</v>
      </c>
      <c r="CP132" s="3" t="str">
        <f t="shared" si="102"/>
        <v>N&lt;5</v>
      </c>
      <c r="CQ132" s="3" t="str">
        <f t="shared" si="103"/>
        <v>N&lt;5</v>
      </c>
      <c r="CR132" s="3" t="str">
        <f t="shared" si="104"/>
        <v>N&lt;5
N&lt;5</v>
      </c>
      <c r="CS132" s="3" t="str">
        <f t="shared" si="105"/>
        <v>N&lt;5</v>
      </c>
      <c r="CT132" s="3" t="str">
        <f t="shared" si="106"/>
        <v>N&lt;5</v>
      </c>
      <c r="CU132" s="3" t="str">
        <f t="shared" si="107"/>
        <v>N&lt;5</v>
      </c>
      <c r="CV132" s="3" t="str">
        <f t="shared" si="108"/>
        <v>N&lt;5</v>
      </c>
      <c r="CW132" s="3" t="str">
        <f t="shared" si="109"/>
        <v>N&lt;5
N&lt;5</v>
      </c>
      <c r="CX132" s="3" t="str">
        <f t="shared" si="110"/>
        <v>N&lt;5</v>
      </c>
      <c r="CY132" s="3" t="str">
        <f t="shared" si="111"/>
        <v>N&lt;5</v>
      </c>
      <c r="CZ132" s="3" t="str">
        <f t="shared" si="112"/>
        <v>N&lt;5</v>
      </c>
      <c r="DA132" s="3" t="str">
        <f t="shared" si="113"/>
        <v>N&lt;5</v>
      </c>
      <c r="DB132" s="3" t="str">
        <f t="shared" si="114"/>
        <v>N&lt;5
N&lt;5</v>
      </c>
      <c r="DC132" s="3" t="str">
        <f t="shared" si="115"/>
        <v>N&lt;5</v>
      </c>
      <c r="DD132" s="3" t="str">
        <f t="shared" si="116"/>
        <v>N&lt;5</v>
      </c>
      <c r="DE132" s="3" t="str">
        <f t="shared" si="117"/>
        <v>N&lt;5</v>
      </c>
      <c r="DF132" s="3" t="str">
        <f t="shared" si="118"/>
        <v>N&lt;5</v>
      </c>
      <c r="DG132" s="3" t="str">
        <f t="shared" si="119"/>
        <v>N&lt;5
N&lt;5</v>
      </c>
      <c r="DH132" s="3" t="str">
        <f t="shared" si="120"/>
        <v>N&lt;5</v>
      </c>
      <c r="DI132" s="3" t="str">
        <f t="shared" si="121"/>
        <v>N&lt;5</v>
      </c>
      <c r="DJ132" s="3" t="str">
        <f t="shared" si="122"/>
        <v>N&lt;5</v>
      </c>
      <c r="DK132" s="3" t="str">
        <f t="shared" si="123"/>
        <v>N&lt;5</v>
      </c>
      <c r="DL132" s="3" t="str">
        <f t="shared" si="124"/>
        <v>N&lt;5
N&lt;5</v>
      </c>
      <c r="DM132" s="3" t="str">
        <f t="shared" si="125"/>
        <v>N&lt;5</v>
      </c>
      <c r="DN132" s="3" t="str">
        <f t="shared" si="126"/>
        <v>N&lt;5</v>
      </c>
      <c r="DO132" s="3" t="str">
        <f t="shared" si="127"/>
        <v>N&lt;5</v>
      </c>
      <c r="DP132" s="3" t="str">
        <f t="shared" si="128"/>
        <v>N&lt;5</v>
      </c>
      <c r="DQ132" s="3" t="str">
        <f t="shared" si="129"/>
        <v>N&lt;5
N&lt;5</v>
      </c>
      <c r="DR132" s="3" t="str">
        <f t="shared" si="130"/>
        <v>N&lt;5</v>
      </c>
      <c r="DS132" s="3" t="str">
        <f t="shared" si="131"/>
        <v>N&lt;5</v>
      </c>
      <c r="DT132" s="3" t="str">
        <f t="shared" si="132"/>
        <v>N&lt;5</v>
      </c>
      <c r="DU132" s="3" t="str">
        <f t="shared" si="133"/>
        <v>N&lt;5</v>
      </c>
      <c r="DV132" s="3" t="str">
        <f t="shared" si="134"/>
        <v>N&lt;5
N&lt;5</v>
      </c>
      <c r="DW132" s="3" t="str">
        <f t="shared" si="135"/>
        <v>N&lt;5</v>
      </c>
      <c r="DX132" s="3" t="str">
        <f t="shared" si="136"/>
        <v>N&lt;5</v>
      </c>
      <c r="DY132" s="3" t="str">
        <f t="shared" si="137"/>
        <v>N&lt;5</v>
      </c>
      <c r="DZ132" s="3" t="str">
        <f t="shared" si="138"/>
        <v>N&lt;5</v>
      </c>
      <c r="EA132" s="3" t="str">
        <f t="shared" si="139"/>
        <v>N&lt;5
N&lt;5</v>
      </c>
      <c r="EB132" s="3" t="str">
        <f t="shared" si="140"/>
        <v>N&lt;5</v>
      </c>
      <c r="EC132" s="3" t="str">
        <f t="shared" si="141"/>
        <v>N&lt;5</v>
      </c>
      <c r="ED132" s="3" t="str">
        <f t="shared" si="142"/>
        <v>N&lt;5</v>
      </c>
      <c r="EE132" s="3" t="str">
        <f t="shared" si="143"/>
        <v>N&lt;5</v>
      </c>
      <c r="EF132" s="3" t="str">
        <f t="shared" si="144"/>
        <v>N&lt;5
N&lt;5</v>
      </c>
      <c r="EG132" s="3" t="str">
        <f t="shared" si="145"/>
        <v>N&lt;5</v>
      </c>
      <c r="EH132" s="3" t="str">
        <f t="shared" si="146"/>
        <v>N&lt;5</v>
      </c>
      <c r="EI132" s="3" t="str">
        <f t="shared" si="147"/>
        <v>N&lt;5</v>
      </c>
      <c r="EJ132" s="3" t="str">
        <f t="shared" si="148"/>
        <v>N&lt;5</v>
      </c>
      <c r="EK132" s="3" t="str">
        <f t="shared" si="149"/>
        <v>N&lt;5
N&lt;5</v>
      </c>
    </row>
    <row r="133" spans="1:141" x14ac:dyDescent="0.35">
      <c r="A133" s="15"/>
      <c r="B133" s="16" t="s">
        <v>269</v>
      </c>
      <c r="C133" s="10">
        <v>2.4950000000000001</v>
      </c>
      <c r="D133" s="10">
        <v>1.14897</v>
      </c>
      <c r="E133" s="11">
        <v>50</v>
      </c>
      <c r="F133" s="10">
        <v>2.8075000000000001</v>
      </c>
      <c r="G133" s="10">
        <v>1.2120500000000001</v>
      </c>
      <c r="H133" s="11">
        <v>368</v>
      </c>
      <c r="I133" s="10">
        <v>2.2000000000000002</v>
      </c>
      <c r="J133" s="10">
        <v>1.05942</v>
      </c>
      <c r="K133" s="11">
        <v>20</v>
      </c>
      <c r="L133" s="10" t="s">
        <v>30</v>
      </c>
      <c r="M133" s="10" t="s">
        <v>30</v>
      </c>
      <c r="N133" s="11" t="s">
        <v>30</v>
      </c>
      <c r="O133" s="10">
        <v>2.7315</v>
      </c>
      <c r="P133" s="10">
        <v>1.1988099999999999</v>
      </c>
      <c r="Q133" s="11">
        <v>27</v>
      </c>
      <c r="R133" s="10">
        <v>2.5499999999999998</v>
      </c>
      <c r="S133" s="10">
        <v>1.73566</v>
      </c>
      <c r="T133" s="11">
        <v>5</v>
      </c>
      <c r="U133" s="10">
        <v>1.9422999999999999</v>
      </c>
      <c r="V133" s="10">
        <v>0.73707</v>
      </c>
      <c r="W133" s="11">
        <v>13</v>
      </c>
      <c r="X133" s="10">
        <v>2.0952000000000002</v>
      </c>
      <c r="Y133" s="10">
        <v>1.08535</v>
      </c>
      <c r="Z133" s="11">
        <v>21</v>
      </c>
      <c r="AA133" s="10">
        <v>2.6852</v>
      </c>
      <c r="AB133" s="10">
        <v>1.09981</v>
      </c>
      <c r="AC133" s="11">
        <v>27</v>
      </c>
      <c r="AD133" s="10">
        <v>2.4939</v>
      </c>
      <c r="AE133" s="10">
        <v>1.1638900000000001</v>
      </c>
      <c r="AF133" s="11">
        <v>41</v>
      </c>
      <c r="AG133" s="10">
        <v>2.5</v>
      </c>
      <c r="AH133" s="10">
        <v>1.14564</v>
      </c>
      <c r="AI133" s="11">
        <v>9</v>
      </c>
      <c r="AJ133" s="11">
        <v>2.61</v>
      </c>
      <c r="AK133" s="11">
        <v>1.2</v>
      </c>
      <c r="AL133" s="11">
        <v>60</v>
      </c>
      <c r="AM133" s="11">
        <v>2.56</v>
      </c>
      <c r="AN133" s="11">
        <v>1.31</v>
      </c>
      <c r="AO133" s="11">
        <v>30</v>
      </c>
      <c r="AP133" s="11">
        <v>3.4</v>
      </c>
      <c r="AQ133" s="11">
        <v>1.01</v>
      </c>
      <c r="AR133" s="11">
        <v>5</v>
      </c>
      <c r="AS133" s="11">
        <v>2.5099999999999998</v>
      </c>
      <c r="AT133" s="11">
        <v>1.08</v>
      </c>
      <c r="AU133" s="11">
        <v>25</v>
      </c>
      <c r="AV133" s="11">
        <v>2.48</v>
      </c>
      <c r="AW133" s="11">
        <v>1.57</v>
      </c>
      <c r="AX133" s="11">
        <v>13</v>
      </c>
      <c r="AY133" s="11">
        <v>2.41</v>
      </c>
      <c r="AZ133" s="11">
        <v>1.1200000000000001</v>
      </c>
      <c r="BA133" s="11">
        <v>14</v>
      </c>
      <c r="BB133" s="11">
        <v>2.65</v>
      </c>
      <c r="BC133" s="11">
        <v>1.34</v>
      </c>
      <c r="BD133" s="11">
        <v>29</v>
      </c>
      <c r="BE133" s="11">
        <v>2.57</v>
      </c>
      <c r="BF133" s="11">
        <v>1.08</v>
      </c>
      <c r="BG133" s="11">
        <v>31</v>
      </c>
      <c r="BH133" s="11">
        <v>2.63</v>
      </c>
      <c r="BI133" s="11">
        <v>1.22</v>
      </c>
      <c r="BJ133" s="11">
        <v>45</v>
      </c>
      <c r="BK133" s="11">
        <v>2.5499999999999998</v>
      </c>
      <c r="BL133" s="11">
        <v>1.19</v>
      </c>
      <c r="BM133" s="12">
        <v>15</v>
      </c>
      <c r="BO133" s="3" t="str">
        <f t="shared" si="75"/>
        <v>N&lt;5</v>
      </c>
      <c r="BP133" s="3" t="str">
        <f t="shared" si="77"/>
        <v>N&lt;5</v>
      </c>
      <c r="BQ133" s="3" t="str">
        <f t="shared" si="78"/>
        <v>N&lt;5</v>
      </c>
      <c r="BR133" s="3" t="str">
        <f t="shared" si="79"/>
        <v>N&lt;5</v>
      </c>
      <c r="BS133" s="3" t="str">
        <f t="shared" si="80"/>
        <v>N&lt;5
N&lt;5</v>
      </c>
      <c r="BT133" s="3">
        <f t="shared" si="76"/>
        <v>-0.50168960374544547</v>
      </c>
      <c r="BU133" s="3" t="str">
        <f t="shared" si="81"/>
        <v>tenured</v>
      </c>
      <c r="BV133" s="3">
        <f t="shared" si="82"/>
        <v>0.50168960374544547</v>
      </c>
      <c r="BW133" s="3" t="str">
        <f t="shared" si="83"/>
        <v>large</v>
      </c>
      <c r="BX133" s="3" t="str">
        <f t="shared" si="84"/>
        <v>tenured
large</v>
      </c>
      <c r="BY133" s="3">
        <f t="shared" si="85"/>
        <v>4.458598726114639E-2</v>
      </c>
      <c r="BZ133" s="3" t="str">
        <f t="shared" si="86"/>
        <v/>
      </c>
      <c r="CA133" s="3">
        <f t="shared" si="87"/>
        <v>4.458598726114639E-2</v>
      </c>
      <c r="CB133" s="3" t="str">
        <f t="shared" si="88"/>
        <v/>
      </c>
      <c r="CC133" s="3" t="str">
        <f t="shared" si="89"/>
        <v xml:space="preserve">
</v>
      </c>
      <c r="CD133" s="3">
        <f t="shared" si="90"/>
        <v>-0.54360344589302978</v>
      </c>
      <c r="CE133" s="3" t="str">
        <f t="shared" si="91"/>
        <v>men</v>
      </c>
      <c r="CF133" s="3">
        <f t="shared" si="92"/>
        <v>0.54360344589302978</v>
      </c>
      <c r="CG133" s="3" t="str">
        <f t="shared" si="93"/>
        <v>large</v>
      </c>
      <c r="CH133" s="3" t="str">
        <f t="shared" si="94"/>
        <v>men
large</v>
      </c>
      <c r="CI133" s="3">
        <f t="shared" si="95"/>
        <v>-5.2410451159473782E-3</v>
      </c>
      <c r="CJ133" s="3" t="str">
        <f t="shared" si="96"/>
        <v/>
      </c>
      <c r="CK133" s="3">
        <f t="shared" si="97"/>
        <v>5.2410451159473782E-3</v>
      </c>
      <c r="CL133" s="3" t="str">
        <f t="shared" si="98"/>
        <v/>
      </c>
      <c r="CM133" s="3" t="str">
        <f t="shared" si="99"/>
        <v xml:space="preserve">
</v>
      </c>
      <c r="CN133" s="3">
        <f t="shared" si="100"/>
        <v>9.5833333333333146E-2</v>
      </c>
      <c r="CO133" s="3" t="str">
        <f t="shared" si="101"/>
        <v/>
      </c>
      <c r="CP133" s="3">
        <f t="shared" si="102"/>
        <v>9.5833333333333146E-2</v>
      </c>
      <c r="CQ133" s="3" t="str">
        <f t="shared" si="103"/>
        <v/>
      </c>
      <c r="CR133" s="3" t="str">
        <f t="shared" si="104"/>
        <v xml:space="preserve">
</v>
      </c>
      <c r="CS133" s="3">
        <f t="shared" si="105"/>
        <v>0.27480916030534341</v>
      </c>
      <c r="CT133" s="3" t="str">
        <f t="shared" si="106"/>
        <v>+</v>
      </c>
      <c r="CU133" s="3">
        <f t="shared" si="107"/>
        <v>0.27480916030534341</v>
      </c>
      <c r="CV133" s="3" t="str">
        <f t="shared" si="108"/>
        <v>small</v>
      </c>
      <c r="CW133" s="3" t="str">
        <f t="shared" si="109"/>
        <v>+
small</v>
      </c>
      <c r="CX133" s="3" t="str">
        <f t="shared" si="110"/>
        <v>N&lt;5</v>
      </c>
      <c r="CY133" s="3" t="str">
        <f t="shared" si="111"/>
        <v>N&lt;5</v>
      </c>
      <c r="CZ133" s="3" t="str">
        <f t="shared" si="112"/>
        <v>N&lt;5</v>
      </c>
      <c r="DA133" s="3" t="str">
        <f t="shared" si="113"/>
        <v>N&lt;5</v>
      </c>
      <c r="DB133" s="3" t="str">
        <f t="shared" si="114"/>
        <v>N&lt;5
N&lt;5</v>
      </c>
      <c r="DC133" s="3">
        <f t="shared" si="115"/>
        <v>-0.20509259259259283</v>
      </c>
      <c r="DD133" s="3" t="str">
        <f t="shared" si="116"/>
        <v>-</v>
      </c>
      <c r="DE133" s="3">
        <f t="shared" si="117"/>
        <v>0.20509259259259283</v>
      </c>
      <c r="DF133" s="3" t="str">
        <f t="shared" si="118"/>
        <v>small</v>
      </c>
      <c r="DG133" s="3" t="str">
        <f t="shared" si="119"/>
        <v>-
small</v>
      </c>
      <c r="DH133" s="3">
        <f t="shared" si="120"/>
        <v>-4.458598726114639E-2</v>
      </c>
      <c r="DI133" s="3" t="str">
        <f t="shared" si="121"/>
        <v/>
      </c>
      <c r="DJ133" s="3">
        <f t="shared" si="122"/>
        <v>4.458598726114639E-2</v>
      </c>
      <c r="DK133" s="3" t="str">
        <f t="shared" si="123"/>
        <v/>
      </c>
      <c r="DL133" s="3" t="str">
        <f t="shared" si="124"/>
        <v xml:space="preserve">
</v>
      </c>
      <c r="DM133" s="3">
        <f t="shared" si="125"/>
        <v>0.41758928571428588</v>
      </c>
      <c r="DN133" s="3" t="str">
        <f t="shared" si="126"/>
        <v>+</v>
      </c>
      <c r="DO133" s="3">
        <f t="shared" si="127"/>
        <v>0.41758928571428588</v>
      </c>
      <c r="DP133" s="3" t="str">
        <f t="shared" si="128"/>
        <v>moderate</v>
      </c>
      <c r="DQ133" s="3" t="str">
        <f t="shared" si="129"/>
        <v>+
moderate</v>
      </c>
      <c r="DR133" s="3">
        <f t="shared" si="130"/>
        <v>0.41402985074626841</v>
      </c>
      <c r="DS133" s="3" t="str">
        <f t="shared" si="131"/>
        <v>+</v>
      </c>
      <c r="DT133" s="3">
        <f t="shared" si="132"/>
        <v>0.41402985074626841</v>
      </c>
      <c r="DU133" s="3" t="str">
        <f t="shared" si="133"/>
        <v>moderate</v>
      </c>
      <c r="DV133" s="3" t="str">
        <f t="shared" si="134"/>
        <v>+
moderate</v>
      </c>
      <c r="DW133" s="3">
        <f t="shared" si="135"/>
        <v>-0.10666666666666684</v>
      </c>
      <c r="DX133" s="3" t="str">
        <f t="shared" si="136"/>
        <v>-</v>
      </c>
      <c r="DY133" s="3">
        <f t="shared" si="137"/>
        <v>0.10666666666666684</v>
      </c>
      <c r="DZ133" s="3" t="str">
        <f t="shared" si="138"/>
        <v>small</v>
      </c>
      <c r="EA133" s="3" t="str">
        <f t="shared" si="139"/>
        <v>-
small</v>
      </c>
      <c r="EB133" s="3">
        <f t="shared" si="140"/>
        <v>0.11155737704918024</v>
      </c>
      <c r="EC133" s="3" t="str">
        <f t="shared" si="141"/>
        <v>+</v>
      </c>
      <c r="ED133" s="3">
        <f t="shared" si="142"/>
        <v>0.11155737704918024</v>
      </c>
      <c r="EE133" s="3" t="str">
        <f t="shared" si="143"/>
        <v>small</v>
      </c>
      <c r="EF133" s="3" t="str">
        <f t="shared" si="144"/>
        <v>+
small</v>
      </c>
      <c r="EG133" s="3">
        <f t="shared" si="145"/>
        <v>4.2016806722688926E-2</v>
      </c>
      <c r="EH133" s="3" t="str">
        <f t="shared" si="146"/>
        <v/>
      </c>
      <c r="EI133" s="3">
        <f t="shared" si="147"/>
        <v>4.2016806722688926E-2</v>
      </c>
      <c r="EJ133" s="3" t="str">
        <f t="shared" si="148"/>
        <v/>
      </c>
      <c r="EK133" s="3" t="str">
        <f t="shared" si="149"/>
        <v xml:space="preserve">
</v>
      </c>
    </row>
    <row r="134" spans="1:141" x14ac:dyDescent="0.35">
      <c r="A134" s="13" t="s">
        <v>270</v>
      </c>
      <c r="B134" s="13" t="s">
        <v>271</v>
      </c>
      <c r="C134" s="4">
        <v>2.38</v>
      </c>
      <c r="D134" s="4">
        <v>1.1759999999999999</v>
      </c>
      <c r="E134" s="3">
        <v>50</v>
      </c>
      <c r="F134" s="4">
        <v>2.84</v>
      </c>
      <c r="G134" s="4">
        <v>1.264</v>
      </c>
      <c r="H134" s="3">
        <v>366</v>
      </c>
      <c r="I134" s="4">
        <v>2.1</v>
      </c>
      <c r="J134" s="4">
        <v>1.0209999999999999</v>
      </c>
      <c r="K134" s="3">
        <v>20</v>
      </c>
      <c r="L134" s="4" t="s">
        <v>30</v>
      </c>
      <c r="M134" s="4" t="s">
        <v>30</v>
      </c>
      <c r="N134" s="3" t="s">
        <v>30</v>
      </c>
      <c r="O134" s="4">
        <v>2.59</v>
      </c>
      <c r="P134" s="4">
        <v>1.2789999999999999</v>
      </c>
      <c r="Q134" s="3">
        <v>27</v>
      </c>
      <c r="R134" s="4">
        <v>2.4</v>
      </c>
      <c r="S134" s="4">
        <v>1.5169999999999999</v>
      </c>
      <c r="T134" s="3">
        <v>5</v>
      </c>
      <c r="U134" s="4">
        <v>1.85</v>
      </c>
      <c r="V134" s="4">
        <v>0.80100000000000005</v>
      </c>
      <c r="W134" s="3">
        <v>13</v>
      </c>
      <c r="X134" s="4">
        <v>1.9</v>
      </c>
      <c r="Y134" s="4">
        <v>0.995</v>
      </c>
      <c r="Z134" s="3">
        <v>21</v>
      </c>
      <c r="AA134" s="4">
        <v>2.63</v>
      </c>
      <c r="AB134" s="4">
        <v>1.1819999999999999</v>
      </c>
      <c r="AC134" s="3">
        <v>27</v>
      </c>
      <c r="AD134" s="4">
        <v>2.34</v>
      </c>
      <c r="AE134" s="4">
        <v>1.175</v>
      </c>
      <c r="AF134" s="3">
        <v>41</v>
      </c>
      <c r="AG134" s="4">
        <v>2.56</v>
      </c>
      <c r="AH134" s="4">
        <v>1.236</v>
      </c>
      <c r="AI134" s="3">
        <v>9</v>
      </c>
      <c r="AJ134" s="3">
        <v>2.63</v>
      </c>
      <c r="AK134" s="3">
        <v>1.22</v>
      </c>
      <c r="AL134" s="3">
        <v>60</v>
      </c>
      <c r="AM134" s="3">
        <v>2.6</v>
      </c>
      <c r="AN134" s="3">
        <v>1.35</v>
      </c>
      <c r="AO134" s="3">
        <v>30</v>
      </c>
      <c r="AP134" s="3">
        <v>3.4</v>
      </c>
      <c r="AQ134" s="3">
        <v>1.1399999999999999</v>
      </c>
      <c r="AR134" s="3">
        <v>5</v>
      </c>
      <c r="AS134" s="3">
        <v>2.52</v>
      </c>
      <c r="AT134" s="3">
        <v>1.05</v>
      </c>
      <c r="AU134" s="3">
        <v>25</v>
      </c>
      <c r="AV134" s="3">
        <v>2.62</v>
      </c>
      <c r="AW134" s="3">
        <v>1.66</v>
      </c>
      <c r="AX134" s="3">
        <v>13</v>
      </c>
      <c r="AY134" s="3">
        <v>2.4300000000000002</v>
      </c>
      <c r="AZ134" s="3">
        <v>1.1599999999999999</v>
      </c>
      <c r="BA134" s="3">
        <v>14</v>
      </c>
      <c r="BB134" s="3">
        <v>2.62</v>
      </c>
      <c r="BC134" s="3">
        <v>1.32</v>
      </c>
      <c r="BD134" s="3">
        <v>29</v>
      </c>
      <c r="BE134" s="3">
        <v>2.65</v>
      </c>
      <c r="BF134" s="3">
        <v>1.1399999999999999</v>
      </c>
      <c r="BG134" s="3">
        <v>31</v>
      </c>
      <c r="BH134" s="3">
        <v>2.64</v>
      </c>
      <c r="BI134" s="3">
        <v>1.25</v>
      </c>
      <c r="BJ134" s="3">
        <v>45</v>
      </c>
      <c r="BK134" s="3">
        <v>2.6</v>
      </c>
      <c r="BL134" s="3">
        <v>1.18</v>
      </c>
      <c r="BM134" s="3">
        <v>15</v>
      </c>
      <c r="BO134" s="3" t="str">
        <f t="shared" ref="BO134:BO197" si="150">IF(I134="N&lt;5","N&lt;5",IF(L134="N&lt;5","N&lt;5",(I134-L134)/J134))</f>
        <v>N&lt;5</v>
      </c>
      <c r="BP134" s="3" t="str">
        <f t="shared" si="77"/>
        <v>N&lt;5</v>
      </c>
      <c r="BQ134" s="3" t="str">
        <f t="shared" si="78"/>
        <v>N&lt;5</v>
      </c>
      <c r="BR134" s="3" t="str">
        <f t="shared" si="79"/>
        <v>N&lt;5</v>
      </c>
      <c r="BS134" s="3" t="str">
        <f t="shared" si="80"/>
        <v>N&lt;5
N&lt;5</v>
      </c>
      <c r="BT134" s="3">
        <f t="shared" ref="BT134:BT197" si="151">IF(I134="N&lt;5","N&lt;5",IF(O134="N&lt;5","N&lt;5",(I134-O134)/J134))</f>
        <v>-0.47992164544564136</v>
      </c>
      <c r="BU134" s="3" t="str">
        <f t="shared" si="81"/>
        <v>tenured</v>
      </c>
      <c r="BV134" s="3">
        <f t="shared" si="82"/>
        <v>0.47992164544564136</v>
      </c>
      <c r="BW134" s="3" t="str">
        <f t="shared" si="83"/>
        <v>moderate</v>
      </c>
      <c r="BX134" s="3" t="str">
        <f t="shared" si="84"/>
        <v>tenured
moderate</v>
      </c>
      <c r="BY134" s="3">
        <f t="shared" si="85"/>
        <v>0.11445783132530118</v>
      </c>
      <c r="BZ134" s="3" t="str">
        <f t="shared" si="86"/>
        <v>assoc</v>
      </c>
      <c r="CA134" s="3">
        <f t="shared" si="87"/>
        <v>0.11445783132530118</v>
      </c>
      <c r="CB134" s="3" t="str">
        <f t="shared" si="88"/>
        <v>small</v>
      </c>
      <c r="CC134" s="3" t="str">
        <f t="shared" si="89"/>
        <v>assoc
small</v>
      </c>
      <c r="CD134" s="3">
        <f t="shared" si="90"/>
        <v>-0.73366834170854267</v>
      </c>
      <c r="CE134" s="3" t="str">
        <f t="shared" si="91"/>
        <v>men</v>
      </c>
      <c r="CF134" s="3">
        <f t="shared" si="92"/>
        <v>0.73366834170854267</v>
      </c>
      <c r="CG134" s="3" t="str">
        <f t="shared" si="93"/>
        <v>large</v>
      </c>
      <c r="CH134" s="3" t="str">
        <f t="shared" si="94"/>
        <v>men
large</v>
      </c>
      <c r="CI134" s="3">
        <f t="shared" si="95"/>
        <v>-0.18723404255319165</v>
      </c>
      <c r="CJ134" s="3" t="str">
        <f t="shared" si="96"/>
        <v>white</v>
      </c>
      <c r="CK134" s="3">
        <f t="shared" si="97"/>
        <v>0.18723404255319165</v>
      </c>
      <c r="CL134" s="3" t="str">
        <f t="shared" si="98"/>
        <v>small</v>
      </c>
      <c r="CM134" s="3" t="str">
        <f t="shared" si="99"/>
        <v>white
small</v>
      </c>
      <c r="CN134" s="3">
        <f t="shared" si="100"/>
        <v>0.20491803278688525</v>
      </c>
      <c r="CO134" s="3" t="str">
        <f t="shared" si="101"/>
        <v>+</v>
      </c>
      <c r="CP134" s="3">
        <f t="shared" si="102"/>
        <v>0.20491803278688525</v>
      </c>
      <c r="CQ134" s="3" t="str">
        <f t="shared" si="103"/>
        <v>small</v>
      </c>
      <c r="CR134" s="3" t="str">
        <f t="shared" si="104"/>
        <v>+
small</v>
      </c>
      <c r="CS134" s="3">
        <f t="shared" si="105"/>
        <v>0.37037037037037035</v>
      </c>
      <c r="CT134" s="3" t="str">
        <f t="shared" si="106"/>
        <v>+</v>
      </c>
      <c r="CU134" s="3">
        <f t="shared" si="107"/>
        <v>0.37037037037037035</v>
      </c>
      <c r="CV134" s="3" t="str">
        <f t="shared" si="108"/>
        <v>moderate</v>
      </c>
      <c r="CW134" s="3" t="str">
        <f t="shared" si="109"/>
        <v>+
moderate</v>
      </c>
      <c r="CX134" s="3" t="str">
        <f t="shared" si="110"/>
        <v>N&lt;5</v>
      </c>
      <c r="CY134" s="3" t="str">
        <f t="shared" si="111"/>
        <v>N&lt;5</v>
      </c>
      <c r="CZ134" s="3" t="str">
        <f t="shared" si="112"/>
        <v>N&lt;5</v>
      </c>
      <c r="DA134" s="3" t="str">
        <f t="shared" si="113"/>
        <v>N&lt;5</v>
      </c>
      <c r="DB134" s="3" t="str">
        <f t="shared" si="114"/>
        <v>N&lt;5
N&lt;5</v>
      </c>
      <c r="DC134" s="3">
        <f t="shared" si="115"/>
        <v>-6.6666666666666513E-2</v>
      </c>
      <c r="DD134" s="3" t="str">
        <f t="shared" si="116"/>
        <v/>
      </c>
      <c r="DE134" s="3">
        <f t="shared" si="117"/>
        <v>6.6666666666666513E-2</v>
      </c>
      <c r="DF134" s="3" t="str">
        <f t="shared" si="118"/>
        <v/>
      </c>
      <c r="DG134" s="3" t="str">
        <f t="shared" si="119"/>
        <v xml:space="preserve">
</v>
      </c>
      <c r="DH134" s="3">
        <f t="shared" si="120"/>
        <v>0.13253012048192783</v>
      </c>
      <c r="DI134" s="3" t="str">
        <f t="shared" si="121"/>
        <v>+</v>
      </c>
      <c r="DJ134" s="3">
        <f t="shared" si="122"/>
        <v>0.13253012048192783</v>
      </c>
      <c r="DK134" s="3" t="str">
        <f t="shared" si="123"/>
        <v>small</v>
      </c>
      <c r="DL134" s="3" t="str">
        <f t="shared" si="124"/>
        <v>+
small</v>
      </c>
      <c r="DM134" s="3">
        <f t="shared" si="125"/>
        <v>0.50000000000000011</v>
      </c>
      <c r="DN134" s="3" t="str">
        <f t="shared" si="126"/>
        <v>+</v>
      </c>
      <c r="DO134" s="3">
        <f t="shared" si="127"/>
        <v>0.50000000000000011</v>
      </c>
      <c r="DP134" s="3" t="str">
        <f t="shared" si="128"/>
        <v/>
      </c>
      <c r="DQ134" s="3" t="str">
        <f t="shared" si="129"/>
        <v xml:space="preserve">+
</v>
      </c>
      <c r="DR134" s="3">
        <f t="shared" si="130"/>
        <v>0.54545454545454553</v>
      </c>
      <c r="DS134" s="3" t="str">
        <f t="shared" si="131"/>
        <v>+</v>
      </c>
      <c r="DT134" s="3">
        <f t="shared" si="132"/>
        <v>0.54545454545454553</v>
      </c>
      <c r="DU134" s="3" t="str">
        <f t="shared" si="133"/>
        <v>large</v>
      </c>
      <c r="DV134" s="3" t="str">
        <f t="shared" si="134"/>
        <v>+
large</v>
      </c>
      <c r="DW134" s="3">
        <f t="shared" si="135"/>
        <v>1.7543859649122823E-2</v>
      </c>
      <c r="DX134" s="3" t="str">
        <f t="shared" si="136"/>
        <v/>
      </c>
      <c r="DY134" s="3">
        <f t="shared" si="137"/>
        <v>1.7543859649122823E-2</v>
      </c>
      <c r="DZ134" s="3" t="str">
        <f t="shared" si="138"/>
        <v/>
      </c>
      <c r="EA134" s="3" t="str">
        <f t="shared" si="139"/>
        <v xml:space="preserve">
</v>
      </c>
      <c r="EB134" s="3">
        <f t="shared" si="140"/>
        <v>0.24000000000000021</v>
      </c>
      <c r="EC134" s="3" t="str">
        <f t="shared" si="141"/>
        <v>+</v>
      </c>
      <c r="ED134" s="3">
        <f t="shared" si="142"/>
        <v>0.24000000000000021</v>
      </c>
      <c r="EE134" s="3" t="str">
        <f t="shared" si="143"/>
        <v>small</v>
      </c>
      <c r="EF134" s="3" t="str">
        <f t="shared" si="144"/>
        <v>+
small</v>
      </c>
      <c r="EG134" s="3">
        <f t="shared" si="145"/>
        <v>3.3898305084745797E-2</v>
      </c>
      <c r="EH134" s="3" t="str">
        <f t="shared" si="146"/>
        <v/>
      </c>
      <c r="EI134" s="3">
        <f t="shared" si="147"/>
        <v>3.3898305084745797E-2</v>
      </c>
      <c r="EJ134" s="3" t="str">
        <f t="shared" si="148"/>
        <v/>
      </c>
      <c r="EK134" s="3" t="str">
        <f t="shared" si="149"/>
        <v xml:space="preserve">
</v>
      </c>
    </row>
    <row r="135" spans="1:141" x14ac:dyDescent="0.35">
      <c r="A135" s="13" t="s">
        <v>272</v>
      </c>
      <c r="B135" s="13" t="s">
        <v>273</v>
      </c>
      <c r="C135" s="4">
        <v>2.6</v>
      </c>
      <c r="D135" s="4">
        <v>1.2450000000000001</v>
      </c>
      <c r="E135" s="3">
        <v>50</v>
      </c>
      <c r="F135" s="4">
        <v>2.84</v>
      </c>
      <c r="G135" s="4">
        <v>1.2569999999999999</v>
      </c>
      <c r="H135" s="3">
        <v>367</v>
      </c>
      <c r="I135" s="4">
        <v>2.35</v>
      </c>
      <c r="J135" s="4">
        <v>1.226</v>
      </c>
      <c r="K135" s="3">
        <v>20</v>
      </c>
      <c r="L135" s="4" t="s">
        <v>30</v>
      </c>
      <c r="M135" s="4" t="s">
        <v>30</v>
      </c>
      <c r="N135" s="3" t="s">
        <v>30</v>
      </c>
      <c r="O135" s="4">
        <v>2.78</v>
      </c>
      <c r="P135" s="4">
        <v>1.2509999999999999</v>
      </c>
      <c r="Q135" s="3">
        <v>27</v>
      </c>
      <c r="R135" s="4">
        <v>2.6</v>
      </c>
      <c r="S135" s="4">
        <v>1.8169999999999999</v>
      </c>
      <c r="T135" s="3">
        <v>5</v>
      </c>
      <c r="U135" s="4">
        <v>2.15</v>
      </c>
      <c r="V135" s="4">
        <v>1.0680000000000001</v>
      </c>
      <c r="W135" s="3">
        <v>13</v>
      </c>
      <c r="X135" s="4">
        <v>2.19</v>
      </c>
      <c r="Y135" s="4">
        <v>1.2090000000000001</v>
      </c>
      <c r="Z135" s="3">
        <v>21</v>
      </c>
      <c r="AA135" s="4">
        <v>2.81</v>
      </c>
      <c r="AB135" s="4">
        <v>1.21</v>
      </c>
      <c r="AC135" s="3">
        <v>27</v>
      </c>
      <c r="AD135" s="4">
        <v>2.61</v>
      </c>
      <c r="AE135" s="4">
        <v>1.262</v>
      </c>
      <c r="AF135" s="3">
        <v>41</v>
      </c>
      <c r="AG135" s="4">
        <v>2.56</v>
      </c>
      <c r="AH135" s="4">
        <v>1.236</v>
      </c>
      <c r="AI135" s="3">
        <v>9</v>
      </c>
      <c r="AJ135" s="4">
        <v>2.68</v>
      </c>
      <c r="AK135" s="4">
        <v>1.31</v>
      </c>
      <c r="AL135" s="14">
        <v>60</v>
      </c>
      <c r="AM135" s="3">
        <v>2.7</v>
      </c>
      <c r="AN135" s="3">
        <v>1.44</v>
      </c>
      <c r="AO135" s="3">
        <v>30</v>
      </c>
      <c r="AP135" s="3">
        <v>3.6</v>
      </c>
      <c r="AQ135" s="3">
        <v>0.89</v>
      </c>
      <c r="AR135" s="3">
        <v>5</v>
      </c>
      <c r="AS135" s="3">
        <v>2.48</v>
      </c>
      <c r="AT135" s="3">
        <v>1.1599999999999999</v>
      </c>
      <c r="AU135" s="3">
        <v>25</v>
      </c>
      <c r="AV135" s="3">
        <v>2.54</v>
      </c>
      <c r="AW135" s="3">
        <v>1.61</v>
      </c>
      <c r="AX135" s="3">
        <v>13</v>
      </c>
      <c r="AY135" s="3">
        <v>2.64</v>
      </c>
      <c r="AZ135" s="3">
        <v>1.39</v>
      </c>
      <c r="BA135" s="3">
        <v>14</v>
      </c>
      <c r="BB135" s="3">
        <v>2.76</v>
      </c>
      <c r="BC135" s="3">
        <v>1.43</v>
      </c>
      <c r="BD135" s="3">
        <v>29</v>
      </c>
      <c r="BE135" s="3">
        <v>2.61</v>
      </c>
      <c r="BF135" s="3">
        <v>1.2</v>
      </c>
      <c r="BG135" s="3">
        <v>31</v>
      </c>
      <c r="BH135" s="3">
        <v>2.73</v>
      </c>
      <c r="BI135" s="3">
        <v>1.34</v>
      </c>
      <c r="BJ135" s="3">
        <v>45</v>
      </c>
      <c r="BK135" s="3">
        <v>2.5299999999999998</v>
      </c>
      <c r="BL135" s="3">
        <v>1.25</v>
      </c>
      <c r="BM135" s="3">
        <v>15</v>
      </c>
      <c r="BO135" s="3" t="str">
        <f t="shared" si="150"/>
        <v>N&lt;5</v>
      </c>
      <c r="BP135" s="3" t="str">
        <f t="shared" ref="BP135:BP198" si="152">IF(BO135="N&lt;5","N&lt;5",IF(BO135&lt;-0.1,"tenured",IF(BO135&gt;0.1,"pre-ten","")))</f>
        <v>N&lt;5</v>
      </c>
      <c r="BQ135" s="3" t="str">
        <f t="shared" ref="BQ135:BQ198" si="153">IF(BP135="N&lt;5","N&lt;5",(ABS(BO135)))</f>
        <v>N&lt;5</v>
      </c>
      <c r="BR135" s="3" t="str">
        <f t="shared" ref="BR135:BR198" si="154">IF(BQ135="N&lt;5","N&lt;5",IF(AND(BQ135&gt;0.1,BQ135&lt;0.3),"small",IF(AND(BQ135&gt;0.3,BQ135&lt;0.5),"moderate",IF(BQ135&gt;0.5,"large",""))))</f>
        <v>N&lt;5</v>
      </c>
      <c r="BS135" s="3" t="str">
        <f t="shared" ref="BS135:BS198" si="155">IFERROR(BP135&amp;CHAR(10)&amp;CHAR(10)&amp;BR135,"")</f>
        <v>N&lt;5
N&lt;5</v>
      </c>
      <c r="BT135" s="3">
        <f t="shared" si="151"/>
        <v>-0.35073409461663924</v>
      </c>
      <c r="BU135" s="3" t="str">
        <f t="shared" ref="BU135:BU198" si="156">IF(BT135="N&lt;5","N&lt;5",IF(BT135&lt;-0.1,"tenured",IF(BT135&gt;0.1,"ntt","")))</f>
        <v>tenured</v>
      </c>
      <c r="BV135" s="3">
        <f t="shared" ref="BV135:BV198" si="157">IF(BU135="N&lt;5","N&lt;5",(ABS(BT135)))</f>
        <v>0.35073409461663924</v>
      </c>
      <c r="BW135" s="3" t="str">
        <f t="shared" ref="BW135:BW198" si="158">IF(BV135="N&lt;5","N&lt;5",IF(AND(BV135&gt;0.1,BV135&lt;0.3),"small",IF(AND(BV135&gt;0.3,BV135&lt;0.5),"moderate",IF(BV135&gt;0.5,"large",""))))</f>
        <v>moderate</v>
      </c>
      <c r="BX135" s="3" t="str">
        <f t="shared" ref="BX135:BX198" si="159">IFERROR(BU135&amp;CHAR(10)&amp;CHAR(10)&amp;BW135,"")</f>
        <v>tenured
moderate</v>
      </c>
      <c r="BY135" s="3">
        <f t="shared" ref="BY135:BY198" si="160">IF(AV135="N&lt;5","N&lt;5",IF(AY135="N&lt;5","N&lt;5",(AV135-AY135)/AW135))</f>
        <v>-6.211180124223608E-2</v>
      </c>
      <c r="BZ135" s="3" t="str">
        <f t="shared" ref="BZ135:BZ198" si="161">IF(BY135="N&lt;5","N&lt;5",IF(BY135&lt;-0.1,"full",IF(BY135&gt;0.1,"assoc","")))</f>
        <v/>
      </c>
      <c r="CA135" s="3">
        <f t="shared" ref="CA135:CA198" si="162">IF(BZ135="N&lt;5","N&lt;5",(ABS(BY135)))</f>
        <v>6.211180124223608E-2</v>
      </c>
      <c r="CB135" s="3" t="str">
        <f t="shared" ref="CB135:CB198" si="163">IF(CA135="N&lt;5","N&lt;5",IF(AND(CA135&gt;0.1,CA135&lt;0.3),"small",IF(AND(CA135&gt;0.3,CA135&lt;0.5),"moderate",IF(CA135&gt;0.5,"large",""))))</f>
        <v/>
      </c>
      <c r="CC135" s="3" t="str">
        <f t="shared" ref="CC135:CC198" si="164">IFERROR(BZ135&amp;CHAR(10)&amp;CHAR(10)&amp;CB135,"")</f>
        <v xml:space="preserve">
</v>
      </c>
      <c r="CD135" s="3">
        <f t="shared" ref="CD135:CD198" si="165">IF(X135="N&lt;5","N&lt;5",IF(AA135="N&lt;5","N&lt;5",(X135-AA135)/Y135))</f>
        <v>-0.51282051282051289</v>
      </c>
      <c r="CE135" s="3" t="str">
        <f t="shared" ref="CE135:CE198" si="166">IF(CD135="N&lt;5","N&lt;5",IF(CD135&lt;-0.1,"men",IF(CD135&gt;0.1,"women","")))</f>
        <v>men</v>
      </c>
      <c r="CF135" s="3">
        <f t="shared" ref="CF135:CF198" si="167">IF(CE135="N&lt;5","N&lt;5",(ABS(CD135)))</f>
        <v>0.51282051282051289</v>
      </c>
      <c r="CG135" s="3" t="str">
        <f t="shared" ref="CG135:CG198" si="168">IF(CF135="N&lt;5","N&lt;5",IF(AND(CF135&gt;0.1,CF135&lt;0.3),"small",IF(AND(CF135&gt;0.3,CF135&lt;0.5),"moderate",IF(CF135&gt;0.5,"large",""))))</f>
        <v>large</v>
      </c>
      <c r="CH135" s="3" t="str">
        <f t="shared" ref="CH135:CH198" si="169">IFERROR(CE135&amp;CHAR(10)&amp;CHAR(10)&amp;CG135,"")</f>
        <v>men
large</v>
      </c>
      <c r="CI135" s="3">
        <f t="shared" ref="CI135:CI198" si="170">IF(AD135="N&lt;5","N&lt;5",IF(AG135="N&lt;5","N&lt;5",(AD135-AG135)/AE135))</f>
        <v>3.9619651347068005E-2</v>
      </c>
      <c r="CJ135" s="3" t="str">
        <f t="shared" ref="CJ135:CJ198" si="171">IF(CI135="N&lt;5","N&lt;5",IF(CI135&lt;-0.1,"white",IF(CI135&gt;0.1,"foc","")))</f>
        <v/>
      </c>
      <c r="CK135" s="3">
        <f t="shared" ref="CK135:CK198" si="172">IF(CJ135="N&lt;5","N&lt;5",(ABS(CI135)))</f>
        <v>3.9619651347068005E-2</v>
      </c>
      <c r="CL135" s="3" t="str">
        <f t="shared" ref="CL135:CL198" si="173">IF(CK135="N&lt;5","N&lt;5",IF(AND(CK135&gt;0.1,CK135&lt;0.3),"small",IF(AND(CK135&gt;0.3,CK135&lt;0.5),"moderate",IF(CK135&gt;0.5,"large",""))))</f>
        <v/>
      </c>
      <c r="CM135" s="3" t="str">
        <f t="shared" ref="CM135:CM198" si="174">IFERROR(CJ135&amp;CHAR(10)&amp;CHAR(10)&amp;CL135,"")</f>
        <v xml:space="preserve">
</v>
      </c>
      <c r="CN135" s="3">
        <f t="shared" ref="CN135:CN198" si="175">IF(AJ135="N&lt;5","N&lt;5",IF(C135="N&lt;5","N&lt;5",(AJ135-C135)/AK135))</f>
        <v>6.1068702290076389E-2</v>
      </c>
      <c r="CO135" s="3" t="str">
        <f t="shared" ref="CO135:CO198" si="176">IF(CN135="N&lt;5","N&lt;5",IF(CN135&lt;-0.1,"-",IF(CN135&gt;0.1,"+","")))</f>
        <v/>
      </c>
      <c r="CP135" s="3">
        <f t="shared" ref="CP135:CP198" si="177">IF(CO135="N&lt;5","N&lt;5",(ABS(CN135)))</f>
        <v>6.1068702290076389E-2</v>
      </c>
      <c r="CQ135" s="3" t="str">
        <f t="shared" ref="CQ135:CQ198" si="178">IF(CP135="N&lt;5","N&lt;5",IF(AND(CP135&gt;0.1,CP135&lt;0.3),"small",IF(AND(CP135&gt;0.3,CP135&lt;0.5),"moderate",IF(CP135&gt;0.5,"large",""))))</f>
        <v/>
      </c>
      <c r="CR135" s="3" t="str">
        <f t="shared" ref="CR135:CR198" si="179">IFERROR(CO135&amp;CHAR(10)&amp;CHAR(10)&amp;CQ135,"")</f>
        <v xml:space="preserve">
</v>
      </c>
      <c r="CS135" s="3">
        <f t="shared" ref="CS135:CS198" si="180">IF(AM135="N&lt;5","N&lt;5",IF(I135="N&lt;5","N&lt;5",(AM135-I135)/AN135))</f>
        <v>0.24305555555555564</v>
      </c>
      <c r="CT135" s="3" t="str">
        <f t="shared" ref="CT135:CT198" si="181">IF(CS135="N&lt;5","N&lt;5",IF(CS135&lt;-0.1,"-",IF(CS135&gt;0.1,"+","")))</f>
        <v>+</v>
      </c>
      <c r="CU135" s="3">
        <f t="shared" ref="CU135:CU198" si="182">IF(CT135="N&lt;5","N&lt;5",(ABS(CS135)))</f>
        <v>0.24305555555555564</v>
      </c>
      <c r="CV135" s="3" t="str">
        <f t="shared" ref="CV135:CV198" si="183">IF(CU135="N&lt;5","N&lt;5",IF(AND(CU135&gt;0.1,CU135&lt;0.3),"small",IF(AND(CU135&gt;0.3,CU135&lt;0.5),"moderate",IF(CU135&gt;0.5,"large",""))))</f>
        <v>small</v>
      </c>
      <c r="CW135" s="3" t="str">
        <f t="shared" ref="CW135:CW198" si="184">IFERROR(CT135&amp;CHAR(10)&amp;CHAR(10)&amp;CV135,"")</f>
        <v>+
small</v>
      </c>
      <c r="CX135" s="3" t="str">
        <f t="shared" ref="CX135:CX198" si="185">IF(AP135="N&lt;5","N&lt;5",IF(L135="N&lt;5","N&lt;5",(AP135-L135)/AQ135))</f>
        <v>N&lt;5</v>
      </c>
      <c r="CY135" s="3" t="str">
        <f t="shared" ref="CY135:CY198" si="186">IF(CX135="N&lt;5","N&lt;5",IF(CX135&lt;-0.1,"-",IF(CX135&gt;0.1,"+","")))</f>
        <v>N&lt;5</v>
      </c>
      <c r="CZ135" s="3" t="str">
        <f t="shared" ref="CZ135:CZ198" si="187">IF(CY135="N&lt;5","N&lt;5",(ABS(CX135)))</f>
        <v>N&lt;5</v>
      </c>
      <c r="DA135" s="3" t="str">
        <f t="shared" ref="DA135:DA198" si="188">IF(CZ135="N&lt;5","N&lt;5",IF(AND(CZ135&gt;0.1,CZ135&lt;0.3),"small",IF(AND(CZ135&gt;0.3,CZ135&lt;0.5),"moderate",IF(CZ135&gt;0.5,"large",""))))</f>
        <v>N&lt;5</v>
      </c>
      <c r="DB135" s="3" t="str">
        <f t="shared" ref="DB135:DB198" si="189">IFERROR(CY135&amp;CHAR(10)&amp;CHAR(10)&amp;DA135,"")</f>
        <v>N&lt;5
N&lt;5</v>
      </c>
      <c r="DC135" s="3">
        <f t="shared" ref="DC135:DC198" si="190">IF(AS135="N&lt;5","N&lt;5",IF(O135="N&lt;5","N&lt;5",(AS135-O135)/AT135))</f>
        <v>-0.25862068965517226</v>
      </c>
      <c r="DD135" s="3" t="str">
        <f t="shared" ref="DD135:DD198" si="191">IF(DC135="N&lt;5","N&lt;5",IF(DC135&lt;-0.1,"-",IF(DC135&gt;0.1,"+","")))</f>
        <v>-</v>
      </c>
      <c r="DE135" s="3">
        <f t="shared" ref="DE135:DE198" si="192">IF(DD135="N&lt;5","N&lt;5",(ABS(DC135)))</f>
        <v>0.25862068965517226</v>
      </c>
      <c r="DF135" s="3" t="str">
        <f t="shared" ref="DF135:DF198" si="193">IF(DE135="N&lt;5","N&lt;5",IF(AND(DE135&gt;0.1,DE135&lt;0.3),"small",IF(AND(DE135&gt;0.3,DE135&lt;0.5),"moderate",IF(DE135&gt;0.5,"large",""))))</f>
        <v>small</v>
      </c>
      <c r="DG135" s="3" t="str">
        <f t="shared" ref="DG135:DG198" si="194">IFERROR(DD135&amp;CHAR(10)&amp;CHAR(10)&amp;DF135,"")</f>
        <v>-
small</v>
      </c>
      <c r="DH135" s="3">
        <f t="shared" ref="DH135:DH198" si="195">IF(AV135="N&lt;5","N&lt;5",IF(R135="N&lt;5","N&lt;5",(AV135-R135)/AW135))</f>
        <v>-3.7267080745341644E-2</v>
      </c>
      <c r="DI135" s="3" t="str">
        <f t="shared" ref="DI135:DI198" si="196">IF(DH135="N&lt;5","N&lt;5",IF(DH135&lt;-0.1,"-",IF(DH135&gt;0.1,"+","")))</f>
        <v/>
      </c>
      <c r="DJ135" s="3">
        <f t="shared" ref="DJ135:DJ198" si="197">IF(DI135="N&lt;5","N&lt;5",(ABS(DH135)))</f>
        <v>3.7267080745341644E-2</v>
      </c>
      <c r="DK135" s="3" t="str">
        <f t="shared" ref="DK135:DK198" si="198">IF(DJ135="N&lt;5","N&lt;5",IF(AND(DJ135&gt;0.1,DJ135&lt;0.3),"small",IF(AND(DJ135&gt;0.3,DJ135&lt;0.5),"moderate",IF(DJ135&gt;0.5,"large",""))))</f>
        <v/>
      </c>
      <c r="DL135" s="3" t="str">
        <f t="shared" ref="DL135:DL198" si="199">IFERROR(DI135&amp;CHAR(10)&amp;CHAR(10)&amp;DK135,"")</f>
        <v xml:space="preserve">
</v>
      </c>
      <c r="DM135" s="3">
        <f t="shared" ref="DM135:DM198" si="200">IF(AY135="N&lt;5","N&lt;5",IF(U135="N&lt;5","N&lt;5",(AY135-U135)/AZ135))</f>
        <v>0.35251798561151099</v>
      </c>
      <c r="DN135" s="3" t="str">
        <f t="shared" ref="DN135:DN198" si="201">IF(DM135="N&lt;5","N&lt;5",IF(DM135&lt;-0.1,"-",IF(DM135&gt;0.1,"+","")))</f>
        <v>+</v>
      </c>
      <c r="DO135" s="3">
        <f t="shared" ref="DO135:DO198" si="202">IF(DN135="N&lt;5","N&lt;5",(ABS(DM135)))</f>
        <v>0.35251798561151099</v>
      </c>
      <c r="DP135" s="3" t="str">
        <f t="shared" ref="DP135:DP198" si="203">IF(DO135="N&lt;5","N&lt;5",IF(AND(DO135&gt;0.1,DO135&lt;0.3),"small",IF(AND(DO135&gt;0.3,DO135&lt;0.5),"moderate",IF(DO135&gt;0.5,"large",""))))</f>
        <v>moderate</v>
      </c>
      <c r="DQ135" s="3" t="str">
        <f t="shared" ref="DQ135:DQ198" si="204">IFERROR(DN135&amp;CHAR(10)&amp;CHAR(10)&amp;DP135,"")</f>
        <v>+
moderate</v>
      </c>
      <c r="DR135" s="3">
        <f t="shared" ref="DR135:DR198" si="205">IF(BB135="N&lt;5","N&lt;5",IF(X135="N&lt;5","N&lt;5",(BB135-X135)/BC135))</f>
        <v>0.39860139860139848</v>
      </c>
      <c r="DS135" s="3" t="str">
        <f t="shared" ref="DS135:DS198" si="206">IF(DR135="N&lt;5","N&lt;5",IF(DR135&lt;-0.1,"-",IF(DR135&gt;0.1,"+","")))</f>
        <v>+</v>
      </c>
      <c r="DT135" s="3">
        <f t="shared" ref="DT135:DT198" si="207">IF(DS135="N&lt;5","N&lt;5",(ABS(DR135)))</f>
        <v>0.39860139860139848</v>
      </c>
      <c r="DU135" s="3" t="str">
        <f t="shared" ref="DU135:DU198" si="208">IF(DT135="N&lt;5","N&lt;5",IF(AND(DT135&gt;0.1,DT135&lt;0.3),"small",IF(AND(DT135&gt;0.3,DT135&lt;0.5),"moderate",IF(DT135&gt;0.5,"large",""))))</f>
        <v>moderate</v>
      </c>
      <c r="DV135" s="3" t="str">
        <f t="shared" ref="DV135:DV198" si="209">IFERROR(DS135&amp;CHAR(10)&amp;CHAR(10)&amp;DU135,"")</f>
        <v>+
moderate</v>
      </c>
      <c r="DW135" s="3">
        <f t="shared" ref="DW135:DW198" si="210">IF(BE135="N&lt;5","N&lt;5",IF(AA135="N&lt;5","N&lt;5",(BE135-AA135)/BF135))</f>
        <v>-0.16666666666666682</v>
      </c>
      <c r="DX135" s="3" t="str">
        <f t="shared" ref="DX135:DX198" si="211">IF(DW135="N&lt;5","N&lt;5",IF(DW135&lt;-0.1,"-",IF(DW135&gt;0.1,"+","")))</f>
        <v>-</v>
      </c>
      <c r="DY135" s="3">
        <f t="shared" ref="DY135:DY198" si="212">IF(DX135="N&lt;5","N&lt;5",(ABS(DW135)))</f>
        <v>0.16666666666666682</v>
      </c>
      <c r="DZ135" s="3" t="str">
        <f t="shared" ref="DZ135:DZ198" si="213">IF(DY135="N&lt;5","N&lt;5",IF(AND(DY135&gt;0.1,DY135&lt;0.3),"small",IF(AND(DY135&gt;0.3,DY135&lt;0.5),"moderate",IF(DY135&gt;0.5,"large",""))))</f>
        <v>small</v>
      </c>
      <c r="EA135" s="3" t="str">
        <f t="shared" ref="EA135:EA198" si="214">IFERROR(DX135&amp;CHAR(10)&amp;CHAR(10)&amp;DZ135,"")</f>
        <v>-
small</v>
      </c>
      <c r="EB135" s="3">
        <f t="shared" ref="EB135:EB198" si="215">IF(BH135="N&lt;5","N&lt;5",IF(AD135="N&lt;5","N&lt;5",(BH135-AD135)/BI135))</f>
        <v>8.9552238805970227E-2</v>
      </c>
      <c r="EC135" s="3" t="str">
        <f t="shared" ref="EC135:EC198" si="216">IF(EB135="N&lt;5","N&lt;5",IF(EB135&lt;-0.1,"-",IF(EB135&gt;0.1,"+","")))</f>
        <v/>
      </c>
      <c r="ED135" s="3">
        <f t="shared" ref="ED135:ED198" si="217">IF(EC135="N&lt;5","N&lt;5",(ABS(EB135)))</f>
        <v>8.9552238805970227E-2</v>
      </c>
      <c r="EE135" s="3" t="str">
        <f t="shared" ref="EE135:EE198" si="218">IF(ED135="N&lt;5","N&lt;5",IF(AND(ED135&gt;0.1,ED135&lt;0.3),"small",IF(AND(ED135&gt;0.3,ED135&lt;0.5),"moderate",IF(ED135&gt;0.5,"large",""))))</f>
        <v/>
      </c>
      <c r="EF135" s="3" t="str">
        <f t="shared" ref="EF135:EF198" si="219">IFERROR(EC135&amp;CHAR(10)&amp;CHAR(10)&amp;EE135,"")</f>
        <v xml:space="preserve">
</v>
      </c>
      <c r="EG135" s="3">
        <f t="shared" ref="EG135:EG198" si="220">IF(BK135="N&lt;5","N&lt;5",IF(AG135="N&lt;5","N&lt;5",(BK135-AG135)/BL135))</f>
        <v>-2.4000000000000198E-2</v>
      </c>
      <c r="EH135" s="3" t="str">
        <f t="shared" ref="EH135:EH198" si="221">IF(EG135="N&lt;5","N&lt;5",IF(EG135&lt;-0.1,"-",IF(EG135&gt;0.1,"+","")))</f>
        <v/>
      </c>
      <c r="EI135" s="3">
        <f t="shared" ref="EI135:EI198" si="222">IF(EH135="N&lt;5","N&lt;5",(ABS(EG135)))</f>
        <v>2.4000000000000198E-2</v>
      </c>
      <c r="EJ135" s="3" t="str">
        <f t="shared" ref="EJ135:EJ198" si="223">IF(EI135="N&lt;5","N&lt;5",IF(AND(EI135&gt;0.1,EI135&lt;0.3),"small",IF(AND(EI135&gt;0.3,EI135&lt;0.5),"moderate",IF(EI135&gt;0.5,"large",""))))</f>
        <v/>
      </c>
      <c r="EK135" s="3" t="str">
        <f t="shared" ref="EK135:EK198" si="224">IFERROR(EH135&amp;CHAR(10)&amp;CHAR(10)&amp;EJ135,"")</f>
        <v xml:space="preserve">
</v>
      </c>
    </row>
    <row r="136" spans="1:141" x14ac:dyDescent="0.35">
      <c r="A136" s="13" t="s">
        <v>274</v>
      </c>
      <c r="B136" s="13" t="s">
        <v>275</v>
      </c>
      <c r="C136" s="4">
        <v>2.44</v>
      </c>
      <c r="D136" s="4">
        <v>1.232</v>
      </c>
      <c r="E136" s="3">
        <v>50</v>
      </c>
      <c r="F136" s="4">
        <v>2.79</v>
      </c>
      <c r="G136" s="4">
        <v>1.35</v>
      </c>
      <c r="H136" s="3">
        <v>367</v>
      </c>
      <c r="I136" s="4">
        <v>2.0499999999999998</v>
      </c>
      <c r="J136" s="4">
        <v>1.099</v>
      </c>
      <c r="K136" s="3">
        <v>20</v>
      </c>
      <c r="L136" s="4" t="s">
        <v>30</v>
      </c>
      <c r="M136" s="4" t="s">
        <v>30</v>
      </c>
      <c r="N136" s="3" t="s">
        <v>30</v>
      </c>
      <c r="O136" s="4">
        <v>2.74</v>
      </c>
      <c r="P136" s="4">
        <v>1.2889999999999999</v>
      </c>
      <c r="Q136" s="3">
        <v>27</v>
      </c>
      <c r="R136" s="4">
        <v>2.6</v>
      </c>
      <c r="S136" s="4">
        <v>1.8169999999999999</v>
      </c>
      <c r="T136" s="3">
        <v>5</v>
      </c>
      <c r="U136" s="4">
        <v>1.69</v>
      </c>
      <c r="V136" s="4">
        <v>0.63</v>
      </c>
      <c r="W136" s="3">
        <v>13</v>
      </c>
      <c r="X136" s="4">
        <v>2</v>
      </c>
      <c r="Y136" s="4">
        <v>1.1399999999999999</v>
      </c>
      <c r="Z136" s="3">
        <v>21</v>
      </c>
      <c r="AA136" s="4">
        <v>2.63</v>
      </c>
      <c r="AB136" s="4">
        <v>1.149</v>
      </c>
      <c r="AC136" s="3">
        <v>27</v>
      </c>
      <c r="AD136" s="4">
        <v>2.44</v>
      </c>
      <c r="AE136" s="4">
        <v>1.226</v>
      </c>
      <c r="AF136" s="3">
        <v>41</v>
      </c>
      <c r="AG136" s="4">
        <v>2.44</v>
      </c>
      <c r="AH136" s="4">
        <v>1.333</v>
      </c>
      <c r="AI136" s="3">
        <v>9</v>
      </c>
      <c r="AJ136" s="3">
        <v>2.58</v>
      </c>
      <c r="AK136" s="3">
        <v>1.32</v>
      </c>
      <c r="AL136" s="3">
        <v>60</v>
      </c>
      <c r="AM136" s="3">
        <v>2.5</v>
      </c>
      <c r="AN136" s="3">
        <v>1.43</v>
      </c>
      <c r="AO136" s="3">
        <v>30</v>
      </c>
      <c r="AP136" s="3">
        <v>3.4</v>
      </c>
      <c r="AQ136" s="3">
        <v>1.1399999999999999</v>
      </c>
      <c r="AR136" s="3">
        <v>5</v>
      </c>
      <c r="AS136" s="3">
        <v>2.52</v>
      </c>
      <c r="AT136" s="3">
        <v>1.19</v>
      </c>
      <c r="AU136" s="3">
        <v>25</v>
      </c>
      <c r="AV136" s="3">
        <v>2.46</v>
      </c>
      <c r="AW136" s="3">
        <v>1.61</v>
      </c>
      <c r="AX136" s="3">
        <v>13</v>
      </c>
      <c r="AY136" s="3">
        <v>2.29</v>
      </c>
      <c r="AZ136" s="3">
        <v>1.33</v>
      </c>
      <c r="BA136" s="3">
        <v>14</v>
      </c>
      <c r="BB136" s="3">
        <v>2.62</v>
      </c>
      <c r="BC136" s="3">
        <v>1.42</v>
      </c>
      <c r="BD136" s="3">
        <v>29</v>
      </c>
      <c r="BE136" s="3">
        <v>2.5499999999999998</v>
      </c>
      <c r="BF136" s="3">
        <v>1.23</v>
      </c>
      <c r="BG136" s="3">
        <v>31</v>
      </c>
      <c r="BH136" s="3">
        <v>2.58</v>
      </c>
      <c r="BI136" s="3">
        <v>1.34</v>
      </c>
      <c r="BJ136" s="3">
        <v>45</v>
      </c>
      <c r="BK136" s="3">
        <v>2.6</v>
      </c>
      <c r="BL136" s="3">
        <v>1.3</v>
      </c>
      <c r="BM136" s="3">
        <v>15</v>
      </c>
      <c r="BO136" s="3" t="str">
        <f t="shared" si="150"/>
        <v>N&lt;5</v>
      </c>
      <c r="BP136" s="3" t="str">
        <f t="shared" si="152"/>
        <v>N&lt;5</v>
      </c>
      <c r="BQ136" s="3" t="str">
        <f t="shared" si="153"/>
        <v>N&lt;5</v>
      </c>
      <c r="BR136" s="3" t="str">
        <f t="shared" si="154"/>
        <v>N&lt;5</v>
      </c>
      <c r="BS136" s="3" t="str">
        <f t="shared" si="155"/>
        <v>N&lt;5
N&lt;5</v>
      </c>
      <c r="BT136" s="3">
        <f t="shared" si="151"/>
        <v>-0.62784349408553264</v>
      </c>
      <c r="BU136" s="3" t="str">
        <f t="shared" si="156"/>
        <v>tenured</v>
      </c>
      <c r="BV136" s="3">
        <f t="shared" si="157"/>
        <v>0.62784349408553264</v>
      </c>
      <c r="BW136" s="3" t="str">
        <f t="shared" si="158"/>
        <v>large</v>
      </c>
      <c r="BX136" s="3" t="str">
        <f t="shared" si="159"/>
        <v>tenured
large</v>
      </c>
      <c r="BY136" s="3">
        <f t="shared" si="160"/>
        <v>0.10559006211180119</v>
      </c>
      <c r="BZ136" s="3" t="str">
        <f t="shared" si="161"/>
        <v>assoc</v>
      </c>
      <c r="CA136" s="3">
        <f t="shared" si="162"/>
        <v>0.10559006211180119</v>
      </c>
      <c r="CB136" s="3" t="str">
        <f t="shared" si="163"/>
        <v>small</v>
      </c>
      <c r="CC136" s="3" t="str">
        <f t="shared" si="164"/>
        <v>assoc
small</v>
      </c>
      <c r="CD136" s="3">
        <f t="shared" si="165"/>
        <v>-0.55263157894736836</v>
      </c>
      <c r="CE136" s="3" t="str">
        <f t="shared" si="166"/>
        <v>men</v>
      </c>
      <c r="CF136" s="3">
        <f t="shared" si="167"/>
        <v>0.55263157894736836</v>
      </c>
      <c r="CG136" s="3" t="str">
        <f t="shared" si="168"/>
        <v>large</v>
      </c>
      <c r="CH136" s="3" t="str">
        <f t="shared" si="169"/>
        <v>men
large</v>
      </c>
      <c r="CI136" s="3">
        <f t="shared" si="170"/>
        <v>0</v>
      </c>
      <c r="CJ136" s="3" t="str">
        <f t="shared" si="171"/>
        <v/>
      </c>
      <c r="CK136" s="3">
        <f t="shared" si="172"/>
        <v>0</v>
      </c>
      <c r="CL136" s="3" t="str">
        <f t="shared" si="173"/>
        <v/>
      </c>
      <c r="CM136" s="3" t="str">
        <f t="shared" si="174"/>
        <v xml:space="preserve">
</v>
      </c>
      <c r="CN136" s="3">
        <f t="shared" si="175"/>
        <v>0.10606060606060615</v>
      </c>
      <c r="CO136" s="3" t="str">
        <f t="shared" si="176"/>
        <v>+</v>
      </c>
      <c r="CP136" s="3">
        <f t="shared" si="177"/>
        <v>0.10606060606060615</v>
      </c>
      <c r="CQ136" s="3" t="str">
        <f t="shared" si="178"/>
        <v>small</v>
      </c>
      <c r="CR136" s="3" t="str">
        <f t="shared" si="179"/>
        <v>+
small</v>
      </c>
      <c r="CS136" s="3">
        <f t="shared" si="180"/>
        <v>0.3146853146853148</v>
      </c>
      <c r="CT136" s="3" t="str">
        <f t="shared" si="181"/>
        <v>+</v>
      </c>
      <c r="CU136" s="3">
        <f t="shared" si="182"/>
        <v>0.3146853146853148</v>
      </c>
      <c r="CV136" s="3" t="str">
        <f t="shared" si="183"/>
        <v>moderate</v>
      </c>
      <c r="CW136" s="3" t="str">
        <f t="shared" si="184"/>
        <v>+
moderate</v>
      </c>
      <c r="CX136" s="3" t="str">
        <f t="shared" si="185"/>
        <v>N&lt;5</v>
      </c>
      <c r="CY136" s="3" t="str">
        <f t="shared" si="186"/>
        <v>N&lt;5</v>
      </c>
      <c r="CZ136" s="3" t="str">
        <f t="shared" si="187"/>
        <v>N&lt;5</v>
      </c>
      <c r="DA136" s="3" t="str">
        <f t="shared" si="188"/>
        <v>N&lt;5</v>
      </c>
      <c r="DB136" s="3" t="str">
        <f t="shared" si="189"/>
        <v>N&lt;5
N&lt;5</v>
      </c>
      <c r="DC136" s="3">
        <f t="shared" si="190"/>
        <v>-0.18487394957983211</v>
      </c>
      <c r="DD136" s="3" t="str">
        <f t="shared" si="191"/>
        <v>-</v>
      </c>
      <c r="DE136" s="3">
        <f t="shared" si="192"/>
        <v>0.18487394957983211</v>
      </c>
      <c r="DF136" s="3" t="str">
        <f t="shared" si="193"/>
        <v>small</v>
      </c>
      <c r="DG136" s="3" t="str">
        <f t="shared" si="194"/>
        <v>-
small</v>
      </c>
      <c r="DH136" s="3">
        <f t="shared" si="195"/>
        <v>-8.6956521739130502E-2</v>
      </c>
      <c r="DI136" s="3" t="str">
        <f t="shared" si="196"/>
        <v/>
      </c>
      <c r="DJ136" s="3">
        <f t="shared" si="197"/>
        <v>8.6956521739130502E-2</v>
      </c>
      <c r="DK136" s="3" t="str">
        <f t="shared" si="198"/>
        <v/>
      </c>
      <c r="DL136" s="3" t="str">
        <f t="shared" si="199"/>
        <v xml:space="preserve">
</v>
      </c>
      <c r="DM136" s="3">
        <f t="shared" si="200"/>
        <v>0.45112781954887221</v>
      </c>
      <c r="DN136" s="3" t="str">
        <f t="shared" si="201"/>
        <v>+</v>
      </c>
      <c r="DO136" s="3">
        <f t="shared" si="202"/>
        <v>0.45112781954887221</v>
      </c>
      <c r="DP136" s="3" t="str">
        <f t="shared" si="203"/>
        <v>moderate</v>
      </c>
      <c r="DQ136" s="3" t="str">
        <f t="shared" si="204"/>
        <v>+
moderate</v>
      </c>
      <c r="DR136" s="3">
        <f t="shared" si="205"/>
        <v>0.43661971830985924</v>
      </c>
      <c r="DS136" s="3" t="str">
        <f t="shared" si="206"/>
        <v>+</v>
      </c>
      <c r="DT136" s="3">
        <f t="shared" si="207"/>
        <v>0.43661971830985924</v>
      </c>
      <c r="DU136" s="3" t="str">
        <f t="shared" si="208"/>
        <v>moderate</v>
      </c>
      <c r="DV136" s="3" t="str">
        <f t="shared" si="209"/>
        <v>+
moderate</v>
      </c>
      <c r="DW136" s="3">
        <f t="shared" si="210"/>
        <v>-6.5040650406504127E-2</v>
      </c>
      <c r="DX136" s="3" t="str">
        <f t="shared" si="211"/>
        <v/>
      </c>
      <c r="DY136" s="3">
        <f t="shared" si="212"/>
        <v>6.5040650406504127E-2</v>
      </c>
      <c r="DZ136" s="3" t="str">
        <f t="shared" si="213"/>
        <v/>
      </c>
      <c r="EA136" s="3" t="str">
        <f t="shared" si="214"/>
        <v xml:space="preserve">
</v>
      </c>
      <c r="EB136" s="3">
        <f t="shared" si="215"/>
        <v>0.1044776119402986</v>
      </c>
      <c r="EC136" s="3" t="str">
        <f t="shared" si="216"/>
        <v>+</v>
      </c>
      <c r="ED136" s="3">
        <f t="shared" si="217"/>
        <v>0.1044776119402986</v>
      </c>
      <c r="EE136" s="3" t="str">
        <f t="shared" si="218"/>
        <v>small</v>
      </c>
      <c r="EF136" s="3" t="str">
        <f t="shared" si="219"/>
        <v>+
small</v>
      </c>
      <c r="EG136" s="3">
        <f t="shared" si="220"/>
        <v>0.12307692307692318</v>
      </c>
      <c r="EH136" s="3" t="str">
        <f t="shared" si="221"/>
        <v>+</v>
      </c>
      <c r="EI136" s="3">
        <f t="shared" si="222"/>
        <v>0.12307692307692318</v>
      </c>
      <c r="EJ136" s="3" t="str">
        <f t="shared" si="223"/>
        <v>small</v>
      </c>
      <c r="EK136" s="3" t="str">
        <f t="shared" si="224"/>
        <v>+
small</v>
      </c>
    </row>
    <row r="137" spans="1:141" x14ac:dyDescent="0.35">
      <c r="A137" s="13" t="s">
        <v>276</v>
      </c>
      <c r="B137" s="13" t="s">
        <v>277</v>
      </c>
      <c r="C137" s="4">
        <v>2.56</v>
      </c>
      <c r="D137" s="4">
        <v>1.2150000000000001</v>
      </c>
      <c r="E137" s="3">
        <v>50</v>
      </c>
      <c r="F137" s="4">
        <v>2.76</v>
      </c>
      <c r="G137" s="4">
        <v>1.355</v>
      </c>
      <c r="H137" s="3">
        <v>368</v>
      </c>
      <c r="I137" s="4">
        <v>2.2999999999999998</v>
      </c>
      <c r="J137" s="4">
        <v>1.1739999999999999</v>
      </c>
      <c r="K137" s="3">
        <v>20</v>
      </c>
      <c r="L137" s="4" t="s">
        <v>30</v>
      </c>
      <c r="M137" s="4" t="s">
        <v>30</v>
      </c>
      <c r="N137" s="3" t="s">
        <v>30</v>
      </c>
      <c r="O137" s="4">
        <v>2.81</v>
      </c>
      <c r="P137" s="4">
        <v>1.2410000000000001</v>
      </c>
      <c r="Q137" s="3">
        <v>27</v>
      </c>
      <c r="R137" s="4">
        <v>2.6</v>
      </c>
      <c r="S137" s="4">
        <v>1.8169999999999999</v>
      </c>
      <c r="T137" s="3">
        <v>5</v>
      </c>
      <c r="U137" s="4">
        <v>2.08</v>
      </c>
      <c r="V137" s="4">
        <v>0.95399999999999996</v>
      </c>
      <c r="W137" s="3">
        <v>13</v>
      </c>
      <c r="X137" s="4">
        <v>2.29</v>
      </c>
      <c r="Y137" s="4">
        <v>1.1890000000000001</v>
      </c>
      <c r="Z137" s="3">
        <v>21</v>
      </c>
      <c r="AA137" s="4">
        <v>2.67</v>
      </c>
      <c r="AB137" s="4">
        <v>1.2090000000000001</v>
      </c>
      <c r="AC137" s="3">
        <v>27</v>
      </c>
      <c r="AD137" s="4">
        <v>2.59</v>
      </c>
      <c r="AE137" s="4">
        <v>1.2450000000000001</v>
      </c>
      <c r="AF137" s="3">
        <v>41</v>
      </c>
      <c r="AG137" s="4">
        <v>2.44</v>
      </c>
      <c r="AH137" s="4">
        <v>1.1299999999999999</v>
      </c>
      <c r="AI137" s="3">
        <v>9</v>
      </c>
      <c r="AJ137" s="4">
        <v>2.56</v>
      </c>
      <c r="AK137" s="4">
        <v>1.22</v>
      </c>
      <c r="AL137" s="14">
        <v>59</v>
      </c>
      <c r="AM137" s="3">
        <v>2.48</v>
      </c>
      <c r="AN137" s="3">
        <v>1.27</v>
      </c>
      <c r="AO137" s="3">
        <v>29</v>
      </c>
      <c r="AP137" s="3">
        <v>3.2</v>
      </c>
      <c r="AQ137" s="3">
        <v>1.3</v>
      </c>
      <c r="AR137" s="3">
        <v>5</v>
      </c>
      <c r="AS137" s="3">
        <v>2.52</v>
      </c>
      <c r="AT137" s="3">
        <v>1.1599999999999999</v>
      </c>
      <c r="AU137" s="3">
        <v>25</v>
      </c>
      <c r="AV137" s="3">
        <v>2.42</v>
      </c>
      <c r="AW137" s="3">
        <v>1.51</v>
      </c>
      <c r="AX137" s="3">
        <v>12</v>
      </c>
      <c r="AY137" s="3">
        <v>2.29</v>
      </c>
      <c r="AZ137" s="3">
        <v>1.07</v>
      </c>
      <c r="BA137" s="3">
        <v>14</v>
      </c>
      <c r="BB137" s="3">
        <v>2.59</v>
      </c>
      <c r="BC137" s="3">
        <v>1.35</v>
      </c>
      <c r="BD137" s="3">
        <v>29</v>
      </c>
      <c r="BE137" s="3">
        <v>2.5299999999999998</v>
      </c>
      <c r="BF137" s="3">
        <v>1.1100000000000001</v>
      </c>
      <c r="BG137" s="3">
        <v>30</v>
      </c>
      <c r="BH137" s="3">
        <v>2.59</v>
      </c>
      <c r="BI137" s="3">
        <v>1.23</v>
      </c>
      <c r="BJ137" s="3">
        <v>44</v>
      </c>
      <c r="BK137" s="3">
        <v>2.4700000000000002</v>
      </c>
      <c r="BL137" s="3">
        <v>1.25</v>
      </c>
      <c r="BM137" s="3">
        <v>15</v>
      </c>
      <c r="BO137" s="3" t="str">
        <f t="shared" si="150"/>
        <v>N&lt;5</v>
      </c>
      <c r="BP137" s="3" t="str">
        <f t="shared" si="152"/>
        <v>N&lt;5</v>
      </c>
      <c r="BQ137" s="3" t="str">
        <f t="shared" si="153"/>
        <v>N&lt;5</v>
      </c>
      <c r="BR137" s="3" t="str">
        <f t="shared" si="154"/>
        <v>N&lt;5</v>
      </c>
      <c r="BS137" s="3" t="str">
        <f t="shared" si="155"/>
        <v>N&lt;5
N&lt;5</v>
      </c>
      <c r="BT137" s="3">
        <f t="shared" si="151"/>
        <v>-0.43441226575809222</v>
      </c>
      <c r="BU137" s="3" t="str">
        <f t="shared" si="156"/>
        <v>tenured</v>
      </c>
      <c r="BV137" s="3">
        <f t="shared" si="157"/>
        <v>0.43441226575809222</v>
      </c>
      <c r="BW137" s="3" t="str">
        <f t="shared" si="158"/>
        <v>moderate</v>
      </c>
      <c r="BX137" s="3" t="str">
        <f t="shared" si="159"/>
        <v>tenured
moderate</v>
      </c>
      <c r="BY137" s="3">
        <f t="shared" si="160"/>
        <v>8.6092715231788006E-2</v>
      </c>
      <c r="BZ137" s="3" t="str">
        <f t="shared" si="161"/>
        <v/>
      </c>
      <c r="CA137" s="3">
        <f t="shared" si="162"/>
        <v>8.6092715231788006E-2</v>
      </c>
      <c r="CB137" s="3" t="str">
        <f t="shared" si="163"/>
        <v/>
      </c>
      <c r="CC137" s="3" t="str">
        <f t="shared" si="164"/>
        <v xml:space="preserve">
</v>
      </c>
      <c r="CD137" s="3">
        <f t="shared" si="165"/>
        <v>-0.31959629941126988</v>
      </c>
      <c r="CE137" s="3" t="str">
        <f t="shared" si="166"/>
        <v>men</v>
      </c>
      <c r="CF137" s="3">
        <f t="shared" si="167"/>
        <v>0.31959629941126988</v>
      </c>
      <c r="CG137" s="3" t="str">
        <f t="shared" si="168"/>
        <v>moderate</v>
      </c>
      <c r="CH137" s="3" t="str">
        <f t="shared" si="169"/>
        <v>men
moderate</v>
      </c>
      <c r="CI137" s="3">
        <f t="shared" si="170"/>
        <v>0.12048192771084329</v>
      </c>
      <c r="CJ137" s="3" t="str">
        <f t="shared" si="171"/>
        <v>foc</v>
      </c>
      <c r="CK137" s="3">
        <f t="shared" si="172"/>
        <v>0.12048192771084329</v>
      </c>
      <c r="CL137" s="3" t="str">
        <f t="shared" si="173"/>
        <v>small</v>
      </c>
      <c r="CM137" s="3" t="str">
        <f t="shared" si="174"/>
        <v>foc
small</v>
      </c>
      <c r="CN137" s="3">
        <f t="shared" si="175"/>
        <v>0</v>
      </c>
      <c r="CO137" s="3" t="str">
        <f t="shared" si="176"/>
        <v/>
      </c>
      <c r="CP137" s="3">
        <f t="shared" si="177"/>
        <v>0</v>
      </c>
      <c r="CQ137" s="3" t="str">
        <f t="shared" si="178"/>
        <v/>
      </c>
      <c r="CR137" s="3" t="str">
        <f t="shared" si="179"/>
        <v xml:space="preserve">
</v>
      </c>
      <c r="CS137" s="3">
        <f t="shared" si="180"/>
        <v>0.14173228346456707</v>
      </c>
      <c r="CT137" s="3" t="str">
        <f t="shared" si="181"/>
        <v>+</v>
      </c>
      <c r="CU137" s="3">
        <f t="shared" si="182"/>
        <v>0.14173228346456707</v>
      </c>
      <c r="CV137" s="3" t="str">
        <f t="shared" si="183"/>
        <v>small</v>
      </c>
      <c r="CW137" s="3" t="str">
        <f t="shared" si="184"/>
        <v>+
small</v>
      </c>
      <c r="CX137" s="3" t="str">
        <f t="shared" si="185"/>
        <v>N&lt;5</v>
      </c>
      <c r="CY137" s="3" t="str">
        <f t="shared" si="186"/>
        <v>N&lt;5</v>
      </c>
      <c r="CZ137" s="3" t="str">
        <f t="shared" si="187"/>
        <v>N&lt;5</v>
      </c>
      <c r="DA137" s="3" t="str">
        <f t="shared" si="188"/>
        <v>N&lt;5</v>
      </c>
      <c r="DB137" s="3" t="str">
        <f t="shared" si="189"/>
        <v>N&lt;5
N&lt;5</v>
      </c>
      <c r="DC137" s="3">
        <f t="shared" si="190"/>
        <v>-0.25000000000000006</v>
      </c>
      <c r="DD137" s="3" t="str">
        <f t="shared" si="191"/>
        <v>-</v>
      </c>
      <c r="DE137" s="3">
        <f t="shared" si="192"/>
        <v>0.25000000000000006</v>
      </c>
      <c r="DF137" s="3" t="str">
        <f t="shared" si="193"/>
        <v>small</v>
      </c>
      <c r="DG137" s="3" t="str">
        <f t="shared" si="194"/>
        <v>-
small</v>
      </c>
      <c r="DH137" s="3">
        <f t="shared" si="195"/>
        <v>-0.11920529801324514</v>
      </c>
      <c r="DI137" s="3" t="str">
        <f t="shared" si="196"/>
        <v>-</v>
      </c>
      <c r="DJ137" s="3">
        <f t="shared" si="197"/>
        <v>0.11920529801324514</v>
      </c>
      <c r="DK137" s="3" t="str">
        <f t="shared" si="198"/>
        <v>small</v>
      </c>
      <c r="DL137" s="3" t="str">
        <f t="shared" si="199"/>
        <v>-
small</v>
      </c>
      <c r="DM137" s="3">
        <f t="shared" si="200"/>
        <v>0.19626168224299062</v>
      </c>
      <c r="DN137" s="3" t="str">
        <f t="shared" si="201"/>
        <v>+</v>
      </c>
      <c r="DO137" s="3">
        <f t="shared" si="202"/>
        <v>0.19626168224299062</v>
      </c>
      <c r="DP137" s="3" t="str">
        <f t="shared" si="203"/>
        <v>small</v>
      </c>
      <c r="DQ137" s="3" t="str">
        <f t="shared" si="204"/>
        <v>+
small</v>
      </c>
      <c r="DR137" s="3">
        <f t="shared" si="205"/>
        <v>0.22222222222222207</v>
      </c>
      <c r="DS137" s="3" t="str">
        <f t="shared" si="206"/>
        <v>+</v>
      </c>
      <c r="DT137" s="3">
        <f t="shared" si="207"/>
        <v>0.22222222222222207</v>
      </c>
      <c r="DU137" s="3" t="str">
        <f t="shared" si="208"/>
        <v>small</v>
      </c>
      <c r="DV137" s="3" t="str">
        <f t="shared" si="209"/>
        <v>+
small</v>
      </c>
      <c r="DW137" s="3">
        <f t="shared" si="210"/>
        <v>-0.12612612612612623</v>
      </c>
      <c r="DX137" s="3" t="str">
        <f t="shared" si="211"/>
        <v>-</v>
      </c>
      <c r="DY137" s="3">
        <f t="shared" si="212"/>
        <v>0.12612612612612623</v>
      </c>
      <c r="DZ137" s="3" t="str">
        <f t="shared" si="213"/>
        <v>small</v>
      </c>
      <c r="EA137" s="3" t="str">
        <f t="shared" si="214"/>
        <v>-
small</v>
      </c>
      <c r="EB137" s="3">
        <f t="shared" si="215"/>
        <v>0</v>
      </c>
      <c r="EC137" s="3" t="str">
        <f t="shared" si="216"/>
        <v/>
      </c>
      <c r="ED137" s="3">
        <f t="shared" si="217"/>
        <v>0</v>
      </c>
      <c r="EE137" s="3" t="str">
        <f t="shared" si="218"/>
        <v/>
      </c>
      <c r="EF137" s="3" t="str">
        <f t="shared" si="219"/>
        <v xml:space="preserve">
</v>
      </c>
      <c r="EG137" s="3">
        <f t="shared" si="220"/>
        <v>2.4000000000000198E-2</v>
      </c>
      <c r="EH137" s="3" t="str">
        <f t="shared" si="221"/>
        <v/>
      </c>
      <c r="EI137" s="3">
        <f t="shared" si="222"/>
        <v>2.4000000000000198E-2</v>
      </c>
      <c r="EJ137" s="3" t="str">
        <f t="shared" si="223"/>
        <v/>
      </c>
      <c r="EK137" s="3" t="str">
        <f t="shared" si="224"/>
        <v xml:space="preserve">
</v>
      </c>
    </row>
    <row r="138" spans="1:141" x14ac:dyDescent="0.35">
      <c r="A138" s="13" t="s">
        <v>278</v>
      </c>
      <c r="B138" s="13" t="s">
        <v>279</v>
      </c>
      <c r="C138" s="4">
        <v>2.56</v>
      </c>
      <c r="D138" s="4">
        <v>1.34</v>
      </c>
      <c r="E138" s="3">
        <v>27</v>
      </c>
      <c r="F138" s="4">
        <v>2.29</v>
      </c>
      <c r="G138" s="4">
        <v>1.2949999999999999</v>
      </c>
      <c r="H138" s="3">
        <v>221</v>
      </c>
      <c r="I138" s="4">
        <v>2.36</v>
      </c>
      <c r="J138" s="4">
        <v>1.216</v>
      </c>
      <c r="K138" s="3">
        <v>14</v>
      </c>
      <c r="L138" s="3" t="s">
        <v>30</v>
      </c>
      <c r="M138" s="3" t="s">
        <v>30</v>
      </c>
      <c r="N138" s="3" t="s">
        <v>30</v>
      </c>
      <c r="O138" s="4">
        <v>2.92</v>
      </c>
      <c r="P138" s="4">
        <v>1.4430000000000001</v>
      </c>
      <c r="Q138" s="3">
        <v>12</v>
      </c>
      <c r="R138" s="4" t="s">
        <v>30</v>
      </c>
      <c r="S138" s="4" t="s">
        <v>30</v>
      </c>
      <c r="T138" s="3" t="s">
        <v>30</v>
      </c>
      <c r="U138" s="4">
        <v>2.36</v>
      </c>
      <c r="V138" s="4">
        <v>1.206</v>
      </c>
      <c r="W138" s="3">
        <v>11</v>
      </c>
      <c r="X138" s="4">
        <v>2.5</v>
      </c>
      <c r="Y138" s="4">
        <v>1.401</v>
      </c>
      <c r="Z138" s="3">
        <v>14</v>
      </c>
      <c r="AA138" s="4">
        <v>2.58</v>
      </c>
      <c r="AB138" s="4">
        <v>1.379</v>
      </c>
      <c r="AC138" s="3">
        <v>12</v>
      </c>
      <c r="AD138" s="4">
        <v>2.38</v>
      </c>
      <c r="AE138" s="4">
        <v>1.284</v>
      </c>
      <c r="AF138" s="3">
        <v>21</v>
      </c>
      <c r="AG138" s="4">
        <v>3.17</v>
      </c>
      <c r="AH138" s="4">
        <v>1.472</v>
      </c>
      <c r="AI138" s="14">
        <v>6</v>
      </c>
      <c r="AJ138" s="3">
        <v>2.87</v>
      </c>
      <c r="AK138" s="3">
        <v>1.18</v>
      </c>
      <c r="AL138" s="3">
        <v>31</v>
      </c>
      <c r="AM138" s="3">
        <v>3.07</v>
      </c>
      <c r="AN138" s="3">
        <v>1.38</v>
      </c>
      <c r="AO138" s="3">
        <v>14</v>
      </c>
      <c r="AP138" s="3" t="s">
        <v>30</v>
      </c>
      <c r="AQ138" s="3" t="s">
        <v>30</v>
      </c>
      <c r="AR138" s="3" t="s">
        <v>30</v>
      </c>
      <c r="AS138" s="3">
        <v>2.69</v>
      </c>
      <c r="AT138" s="3">
        <v>1.01</v>
      </c>
      <c r="AU138" s="3">
        <v>16</v>
      </c>
      <c r="AV138" s="3">
        <v>2.67</v>
      </c>
      <c r="AW138" s="3">
        <v>1.21</v>
      </c>
      <c r="AX138" s="3">
        <v>6</v>
      </c>
      <c r="AY138" s="3">
        <v>3.43</v>
      </c>
      <c r="AZ138" s="3">
        <v>1.62</v>
      </c>
      <c r="BA138" s="3">
        <v>7</v>
      </c>
      <c r="BB138" s="3">
        <v>3.23</v>
      </c>
      <c r="BC138" s="3">
        <v>1.36</v>
      </c>
      <c r="BD138" s="3">
        <v>13</v>
      </c>
      <c r="BE138" s="3">
        <v>2.61</v>
      </c>
      <c r="BF138" s="3">
        <v>0.98</v>
      </c>
      <c r="BG138" s="3">
        <v>18</v>
      </c>
      <c r="BH138" s="3">
        <v>2.83</v>
      </c>
      <c r="BI138" s="3">
        <v>1.1299999999999999</v>
      </c>
      <c r="BJ138" s="3">
        <v>24</v>
      </c>
      <c r="BK138" s="3">
        <v>3</v>
      </c>
      <c r="BL138" s="3">
        <v>1.41</v>
      </c>
      <c r="BM138" s="3">
        <v>7</v>
      </c>
      <c r="BO138" s="3" t="str">
        <f t="shared" si="150"/>
        <v>N&lt;5</v>
      </c>
      <c r="BP138" s="3" t="str">
        <f t="shared" si="152"/>
        <v>N&lt;5</v>
      </c>
      <c r="BQ138" s="3" t="str">
        <f t="shared" si="153"/>
        <v>N&lt;5</v>
      </c>
      <c r="BR138" s="3" t="str">
        <f t="shared" si="154"/>
        <v>N&lt;5</v>
      </c>
      <c r="BS138" s="3" t="str">
        <f t="shared" si="155"/>
        <v>N&lt;5
N&lt;5</v>
      </c>
      <c r="BT138" s="3">
        <f t="shared" si="151"/>
        <v>-0.46052631578947373</v>
      </c>
      <c r="BU138" s="3" t="str">
        <f t="shared" si="156"/>
        <v>tenured</v>
      </c>
      <c r="BV138" s="3">
        <f t="shared" si="157"/>
        <v>0.46052631578947373</v>
      </c>
      <c r="BW138" s="3" t="str">
        <f t="shared" si="158"/>
        <v>moderate</v>
      </c>
      <c r="BX138" s="3" t="str">
        <f t="shared" si="159"/>
        <v>tenured
moderate</v>
      </c>
      <c r="BY138" s="3">
        <f t="shared" si="160"/>
        <v>-0.62809917355371925</v>
      </c>
      <c r="BZ138" s="3" t="str">
        <f t="shared" si="161"/>
        <v>full</v>
      </c>
      <c r="CA138" s="3">
        <f t="shared" si="162"/>
        <v>0.62809917355371925</v>
      </c>
      <c r="CB138" s="3" t="str">
        <f t="shared" si="163"/>
        <v>large</v>
      </c>
      <c r="CC138" s="3" t="str">
        <f t="shared" si="164"/>
        <v>full
large</v>
      </c>
      <c r="CD138" s="3">
        <f t="shared" si="165"/>
        <v>-5.7102069950035736E-2</v>
      </c>
      <c r="CE138" s="3" t="str">
        <f t="shared" si="166"/>
        <v/>
      </c>
      <c r="CF138" s="3">
        <f t="shared" si="167"/>
        <v>5.7102069950035736E-2</v>
      </c>
      <c r="CG138" s="3" t="str">
        <f t="shared" si="168"/>
        <v/>
      </c>
      <c r="CH138" s="3" t="str">
        <f t="shared" si="169"/>
        <v xml:space="preserve">
</v>
      </c>
      <c r="CI138" s="3">
        <f t="shared" si="170"/>
        <v>-0.61526479750778817</v>
      </c>
      <c r="CJ138" s="3" t="str">
        <f t="shared" si="171"/>
        <v>white</v>
      </c>
      <c r="CK138" s="3">
        <f t="shared" si="172"/>
        <v>0.61526479750778817</v>
      </c>
      <c r="CL138" s="3" t="str">
        <f t="shared" si="173"/>
        <v>large</v>
      </c>
      <c r="CM138" s="3" t="str">
        <f t="shared" si="174"/>
        <v>white
large</v>
      </c>
      <c r="CN138" s="3">
        <f t="shared" si="175"/>
        <v>0.26271186440677974</v>
      </c>
      <c r="CO138" s="3" t="str">
        <f t="shared" si="176"/>
        <v>+</v>
      </c>
      <c r="CP138" s="3">
        <f t="shared" si="177"/>
        <v>0.26271186440677974</v>
      </c>
      <c r="CQ138" s="3" t="str">
        <f t="shared" si="178"/>
        <v>small</v>
      </c>
      <c r="CR138" s="3" t="str">
        <f t="shared" si="179"/>
        <v>+
small</v>
      </c>
      <c r="CS138" s="3">
        <f t="shared" si="180"/>
        <v>0.51449275362318847</v>
      </c>
      <c r="CT138" s="3" t="str">
        <f t="shared" si="181"/>
        <v>+</v>
      </c>
      <c r="CU138" s="3">
        <f t="shared" si="182"/>
        <v>0.51449275362318847</v>
      </c>
      <c r="CV138" s="3" t="str">
        <f t="shared" si="183"/>
        <v>large</v>
      </c>
      <c r="CW138" s="3" t="str">
        <f t="shared" si="184"/>
        <v>+
large</v>
      </c>
      <c r="CX138" s="3" t="str">
        <f t="shared" si="185"/>
        <v>N&lt;5</v>
      </c>
      <c r="CY138" s="3" t="str">
        <f t="shared" si="186"/>
        <v>N&lt;5</v>
      </c>
      <c r="CZ138" s="3" t="str">
        <f t="shared" si="187"/>
        <v>N&lt;5</v>
      </c>
      <c r="DA138" s="3" t="str">
        <f t="shared" si="188"/>
        <v>N&lt;5</v>
      </c>
      <c r="DB138" s="3" t="str">
        <f t="shared" si="189"/>
        <v>N&lt;5
N&lt;5</v>
      </c>
      <c r="DC138" s="3">
        <f t="shared" si="190"/>
        <v>-0.2277227722772277</v>
      </c>
      <c r="DD138" s="3" t="str">
        <f t="shared" si="191"/>
        <v>-</v>
      </c>
      <c r="DE138" s="3">
        <f t="shared" si="192"/>
        <v>0.2277227722772277</v>
      </c>
      <c r="DF138" s="3" t="str">
        <f t="shared" si="193"/>
        <v>small</v>
      </c>
      <c r="DG138" s="3" t="str">
        <f t="shared" si="194"/>
        <v>-
small</v>
      </c>
      <c r="DH138" s="3" t="str">
        <f t="shared" si="195"/>
        <v>N&lt;5</v>
      </c>
      <c r="DI138" s="3" t="str">
        <f t="shared" si="196"/>
        <v>N&lt;5</v>
      </c>
      <c r="DJ138" s="3" t="str">
        <f t="shared" si="197"/>
        <v>N&lt;5</v>
      </c>
      <c r="DK138" s="3" t="str">
        <f t="shared" si="198"/>
        <v>N&lt;5</v>
      </c>
      <c r="DL138" s="3" t="str">
        <f t="shared" si="199"/>
        <v>N&lt;5
N&lt;5</v>
      </c>
      <c r="DM138" s="3">
        <f t="shared" si="200"/>
        <v>0.66049382716049398</v>
      </c>
      <c r="DN138" s="3" t="str">
        <f t="shared" si="201"/>
        <v>+</v>
      </c>
      <c r="DO138" s="3">
        <f t="shared" si="202"/>
        <v>0.66049382716049398</v>
      </c>
      <c r="DP138" s="3" t="str">
        <f t="shared" si="203"/>
        <v>large</v>
      </c>
      <c r="DQ138" s="3" t="str">
        <f t="shared" si="204"/>
        <v>+
large</v>
      </c>
      <c r="DR138" s="3">
        <f t="shared" si="205"/>
        <v>0.53676470588235292</v>
      </c>
      <c r="DS138" s="3" t="str">
        <f t="shared" si="206"/>
        <v>+</v>
      </c>
      <c r="DT138" s="3">
        <f t="shared" si="207"/>
        <v>0.53676470588235292</v>
      </c>
      <c r="DU138" s="3" t="str">
        <f t="shared" si="208"/>
        <v>large</v>
      </c>
      <c r="DV138" s="3" t="str">
        <f t="shared" si="209"/>
        <v>+
large</v>
      </c>
      <c r="DW138" s="3">
        <f t="shared" si="210"/>
        <v>3.0612244897958985E-2</v>
      </c>
      <c r="DX138" s="3" t="str">
        <f t="shared" si="211"/>
        <v/>
      </c>
      <c r="DY138" s="3">
        <f t="shared" si="212"/>
        <v>3.0612244897958985E-2</v>
      </c>
      <c r="DZ138" s="3" t="str">
        <f t="shared" si="213"/>
        <v/>
      </c>
      <c r="EA138" s="3" t="str">
        <f t="shared" si="214"/>
        <v xml:space="preserve">
</v>
      </c>
      <c r="EB138" s="3">
        <f t="shared" si="215"/>
        <v>0.3982300884955754</v>
      </c>
      <c r="EC138" s="3" t="str">
        <f t="shared" si="216"/>
        <v>+</v>
      </c>
      <c r="ED138" s="3">
        <f t="shared" si="217"/>
        <v>0.3982300884955754</v>
      </c>
      <c r="EE138" s="3" t="str">
        <f t="shared" si="218"/>
        <v>moderate</v>
      </c>
      <c r="EF138" s="3" t="str">
        <f t="shared" si="219"/>
        <v>+
moderate</v>
      </c>
      <c r="EG138" s="3">
        <f t="shared" si="220"/>
        <v>-0.12056737588652477</v>
      </c>
      <c r="EH138" s="3" t="str">
        <f t="shared" si="221"/>
        <v>-</v>
      </c>
      <c r="EI138" s="3">
        <f t="shared" si="222"/>
        <v>0.12056737588652477</v>
      </c>
      <c r="EJ138" s="3" t="str">
        <f t="shared" si="223"/>
        <v>small</v>
      </c>
      <c r="EK138" s="3" t="str">
        <f t="shared" si="224"/>
        <v>-
small</v>
      </c>
    </row>
    <row r="139" spans="1:141" x14ac:dyDescent="0.35">
      <c r="A139" s="15"/>
      <c r="B139" s="16" t="s">
        <v>280</v>
      </c>
      <c r="C139" s="10">
        <v>3.5821999999999998</v>
      </c>
      <c r="D139" s="10">
        <v>1.0346900000000001</v>
      </c>
      <c r="E139" s="11">
        <v>45</v>
      </c>
      <c r="F139" s="10">
        <v>3.4535999999999998</v>
      </c>
      <c r="G139" s="10">
        <v>1.1158600000000001</v>
      </c>
      <c r="H139" s="11">
        <v>332</v>
      </c>
      <c r="I139" s="10">
        <v>3.35</v>
      </c>
      <c r="J139" s="10">
        <v>1.2055400000000001</v>
      </c>
      <c r="K139" s="11">
        <v>16</v>
      </c>
      <c r="L139" s="10" t="s">
        <v>30</v>
      </c>
      <c r="M139" s="10" t="s">
        <v>30</v>
      </c>
      <c r="N139" s="11" t="s">
        <v>30</v>
      </c>
      <c r="O139" s="10">
        <v>3.8559999999999999</v>
      </c>
      <c r="P139" s="10">
        <v>0.78</v>
      </c>
      <c r="Q139" s="11">
        <v>25</v>
      </c>
      <c r="R139" s="10">
        <v>3.48</v>
      </c>
      <c r="S139" s="10">
        <v>1.5270900000000001</v>
      </c>
      <c r="T139" s="11">
        <v>5</v>
      </c>
      <c r="U139" s="10">
        <v>3.3111000000000002</v>
      </c>
      <c r="V139" s="10">
        <v>1.1752100000000001</v>
      </c>
      <c r="W139" s="11">
        <v>9</v>
      </c>
      <c r="X139" s="10">
        <v>3.3111000000000002</v>
      </c>
      <c r="Y139" s="10">
        <v>1.14012</v>
      </c>
      <c r="Z139" s="11">
        <v>18</v>
      </c>
      <c r="AA139" s="10">
        <v>3.8079999999999998</v>
      </c>
      <c r="AB139" s="10">
        <v>0.93181000000000003</v>
      </c>
      <c r="AC139" s="11">
        <v>25</v>
      </c>
      <c r="AD139" s="10">
        <v>3.4971000000000001</v>
      </c>
      <c r="AE139" s="10">
        <v>1.08938</v>
      </c>
      <c r="AF139" s="11">
        <v>35</v>
      </c>
      <c r="AG139" s="10">
        <v>3.88</v>
      </c>
      <c r="AH139" s="10">
        <v>0.78993999999999998</v>
      </c>
      <c r="AI139" s="11">
        <v>10</v>
      </c>
      <c r="AJ139" s="11">
        <v>3.43</v>
      </c>
      <c r="AK139" s="11">
        <v>1.21</v>
      </c>
      <c r="AL139" s="11">
        <v>54</v>
      </c>
      <c r="AM139" s="11">
        <v>3.58</v>
      </c>
      <c r="AN139" s="11">
        <v>1.31</v>
      </c>
      <c r="AO139" s="11">
        <v>24</v>
      </c>
      <c r="AP139" s="11">
        <v>3.04</v>
      </c>
      <c r="AQ139" s="11">
        <v>1</v>
      </c>
      <c r="AR139" s="11">
        <v>5</v>
      </c>
      <c r="AS139" s="11">
        <v>3.37</v>
      </c>
      <c r="AT139" s="11">
        <v>1.1599999999999999</v>
      </c>
      <c r="AU139" s="11">
        <v>25</v>
      </c>
      <c r="AV139" s="11">
        <v>3.47</v>
      </c>
      <c r="AW139" s="11">
        <v>1.61</v>
      </c>
      <c r="AX139" s="11">
        <v>11</v>
      </c>
      <c r="AY139" s="11">
        <v>3.57</v>
      </c>
      <c r="AZ139" s="11">
        <v>1.1100000000000001</v>
      </c>
      <c r="BA139" s="11">
        <v>10</v>
      </c>
      <c r="BB139" s="11">
        <v>3.34</v>
      </c>
      <c r="BC139" s="11">
        <v>1.4</v>
      </c>
      <c r="BD139" s="11">
        <v>23</v>
      </c>
      <c r="BE139" s="11">
        <v>3.5</v>
      </c>
      <c r="BF139" s="11">
        <v>1.06</v>
      </c>
      <c r="BG139" s="11">
        <v>31</v>
      </c>
      <c r="BH139" s="11">
        <v>3.28</v>
      </c>
      <c r="BI139" s="11">
        <v>1.19</v>
      </c>
      <c r="BJ139" s="11">
        <v>39</v>
      </c>
      <c r="BK139" s="11">
        <v>3.84</v>
      </c>
      <c r="BL139" s="11">
        <v>1.18</v>
      </c>
      <c r="BM139" s="12">
        <v>15</v>
      </c>
      <c r="BO139" s="3" t="str">
        <f t="shared" si="150"/>
        <v>N&lt;5</v>
      </c>
      <c r="BP139" s="3" t="str">
        <f t="shared" si="152"/>
        <v>N&lt;5</v>
      </c>
      <c r="BQ139" s="3" t="str">
        <f t="shared" si="153"/>
        <v>N&lt;5</v>
      </c>
      <c r="BR139" s="3" t="str">
        <f t="shared" si="154"/>
        <v>N&lt;5</v>
      </c>
      <c r="BS139" s="3" t="str">
        <f t="shared" si="155"/>
        <v>N&lt;5
N&lt;5</v>
      </c>
      <c r="BT139" s="3">
        <f t="shared" si="151"/>
        <v>-0.41972891816115582</v>
      </c>
      <c r="BU139" s="3" t="str">
        <f t="shared" si="156"/>
        <v>tenured</v>
      </c>
      <c r="BV139" s="3">
        <f t="shared" si="157"/>
        <v>0.41972891816115582</v>
      </c>
      <c r="BW139" s="3" t="str">
        <f t="shared" si="158"/>
        <v>moderate</v>
      </c>
      <c r="BX139" s="3" t="str">
        <f t="shared" si="159"/>
        <v>tenured
moderate</v>
      </c>
      <c r="BY139" s="3">
        <f t="shared" si="160"/>
        <v>-6.2111801242235802E-2</v>
      </c>
      <c r="BZ139" s="3" t="str">
        <f t="shared" si="161"/>
        <v/>
      </c>
      <c r="CA139" s="3">
        <f t="shared" si="162"/>
        <v>6.2111801242235802E-2</v>
      </c>
      <c r="CB139" s="3" t="str">
        <f t="shared" si="163"/>
        <v/>
      </c>
      <c r="CC139" s="3" t="str">
        <f t="shared" si="164"/>
        <v xml:space="preserve">
</v>
      </c>
      <c r="CD139" s="3">
        <f t="shared" si="165"/>
        <v>-0.43583131600182407</v>
      </c>
      <c r="CE139" s="3" t="str">
        <f t="shared" si="166"/>
        <v>men</v>
      </c>
      <c r="CF139" s="3">
        <f t="shared" si="167"/>
        <v>0.43583131600182407</v>
      </c>
      <c r="CG139" s="3" t="str">
        <f t="shared" si="168"/>
        <v>moderate</v>
      </c>
      <c r="CH139" s="3" t="str">
        <f t="shared" si="169"/>
        <v>men
moderate</v>
      </c>
      <c r="CI139" s="3">
        <f t="shared" si="170"/>
        <v>-0.3514843305366353</v>
      </c>
      <c r="CJ139" s="3" t="str">
        <f t="shared" si="171"/>
        <v>white</v>
      </c>
      <c r="CK139" s="3">
        <f t="shared" si="172"/>
        <v>0.3514843305366353</v>
      </c>
      <c r="CL139" s="3" t="str">
        <f t="shared" si="173"/>
        <v>moderate</v>
      </c>
      <c r="CM139" s="3" t="str">
        <f t="shared" si="174"/>
        <v>white
moderate</v>
      </c>
      <c r="CN139" s="3">
        <f t="shared" si="175"/>
        <v>-0.12578512396694189</v>
      </c>
      <c r="CO139" s="3" t="str">
        <f t="shared" si="176"/>
        <v>-</v>
      </c>
      <c r="CP139" s="3">
        <f t="shared" si="177"/>
        <v>0.12578512396694189</v>
      </c>
      <c r="CQ139" s="3" t="str">
        <f t="shared" si="178"/>
        <v>small</v>
      </c>
      <c r="CR139" s="3" t="str">
        <f t="shared" si="179"/>
        <v>-
small</v>
      </c>
      <c r="CS139" s="3">
        <f t="shared" si="180"/>
        <v>0.17557251908396945</v>
      </c>
      <c r="CT139" s="3" t="str">
        <f t="shared" si="181"/>
        <v>+</v>
      </c>
      <c r="CU139" s="3">
        <f t="shared" si="182"/>
        <v>0.17557251908396945</v>
      </c>
      <c r="CV139" s="3" t="str">
        <f t="shared" si="183"/>
        <v>small</v>
      </c>
      <c r="CW139" s="3" t="str">
        <f t="shared" si="184"/>
        <v>+
small</v>
      </c>
      <c r="CX139" s="3" t="str">
        <f t="shared" si="185"/>
        <v>N&lt;5</v>
      </c>
      <c r="CY139" s="3" t="str">
        <f t="shared" si="186"/>
        <v>N&lt;5</v>
      </c>
      <c r="CZ139" s="3" t="str">
        <f t="shared" si="187"/>
        <v>N&lt;5</v>
      </c>
      <c r="DA139" s="3" t="str">
        <f t="shared" si="188"/>
        <v>N&lt;5</v>
      </c>
      <c r="DB139" s="3" t="str">
        <f t="shared" si="189"/>
        <v>N&lt;5
N&lt;5</v>
      </c>
      <c r="DC139" s="3">
        <f t="shared" si="190"/>
        <v>-0.41896551724137915</v>
      </c>
      <c r="DD139" s="3" t="str">
        <f t="shared" si="191"/>
        <v>-</v>
      </c>
      <c r="DE139" s="3">
        <f t="shared" si="192"/>
        <v>0.41896551724137915</v>
      </c>
      <c r="DF139" s="3" t="str">
        <f t="shared" si="193"/>
        <v>moderate</v>
      </c>
      <c r="DG139" s="3" t="str">
        <f t="shared" si="194"/>
        <v>-
moderate</v>
      </c>
      <c r="DH139" s="3">
        <f t="shared" si="195"/>
        <v>-6.2111801242234694E-3</v>
      </c>
      <c r="DI139" s="3" t="str">
        <f t="shared" si="196"/>
        <v/>
      </c>
      <c r="DJ139" s="3">
        <f t="shared" si="197"/>
        <v>6.2111801242234694E-3</v>
      </c>
      <c r="DK139" s="3" t="str">
        <f t="shared" si="198"/>
        <v/>
      </c>
      <c r="DL139" s="3" t="str">
        <f t="shared" si="199"/>
        <v xml:space="preserve">
</v>
      </c>
      <c r="DM139" s="3">
        <f t="shared" si="200"/>
        <v>0.23324324324324294</v>
      </c>
      <c r="DN139" s="3" t="str">
        <f t="shared" si="201"/>
        <v>+</v>
      </c>
      <c r="DO139" s="3">
        <f t="shared" si="202"/>
        <v>0.23324324324324294</v>
      </c>
      <c r="DP139" s="3" t="str">
        <f t="shared" si="203"/>
        <v>small</v>
      </c>
      <c r="DQ139" s="3" t="str">
        <f t="shared" si="204"/>
        <v>+
small</v>
      </c>
      <c r="DR139" s="3">
        <f t="shared" si="205"/>
        <v>2.0642857142856932E-2</v>
      </c>
      <c r="DS139" s="3" t="str">
        <f t="shared" si="206"/>
        <v/>
      </c>
      <c r="DT139" s="3">
        <f t="shared" si="207"/>
        <v>2.0642857142856932E-2</v>
      </c>
      <c r="DU139" s="3" t="str">
        <f t="shared" si="208"/>
        <v/>
      </c>
      <c r="DV139" s="3" t="str">
        <f t="shared" si="209"/>
        <v xml:space="preserve">
</v>
      </c>
      <c r="DW139" s="3">
        <f t="shared" si="210"/>
        <v>-0.29056603773584888</v>
      </c>
      <c r="DX139" s="3" t="str">
        <f t="shared" si="211"/>
        <v>-</v>
      </c>
      <c r="DY139" s="3">
        <f t="shared" si="212"/>
        <v>0.29056603773584888</v>
      </c>
      <c r="DZ139" s="3" t="str">
        <f t="shared" si="213"/>
        <v>small</v>
      </c>
      <c r="EA139" s="3" t="str">
        <f t="shared" si="214"/>
        <v>-
small</v>
      </c>
      <c r="EB139" s="3">
        <f t="shared" si="215"/>
        <v>-0.18243697478991622</v>
      </c>
      <c r="EC139" s="3" t="str">
        <f t="shared" si="216"/>
        <v>-</v>
      </c>
      <c r="ED139" s="3">
        <f t="shared" si="217"/>
        <v>0.18243697478991622</v>
      </c>
      <c r="EE139" s="3" t="str">
        <f t="shared" si="218"/>
        <v>small</v>
      </c>
      <c r="EF139" s="3" t="str">
        <f t="shared" si="219"/>
        <v>-
small</v>
      </c>
      <c r="EG139" s="3">
        <f t="shared" si="220"/>
        <v>-3.3898305084745797E-2</v>
      </c>
      <c r="EH139" s="3" t="str">
        <f t="shared" si="221"/>
        <v/>
      </c>
      <c r="EI139" s="3">
        <f t="shared" si="222"/>
        <v>3.3898305084745797E-2</v>
      </c>
      <c r="EJ139" s="3" t="str">
        <f t="shared" si="223"/>
        <v/>
      </c>
      <c r="EK139" s="3" t="str">
        <f t="shared" si="224"/>
        <v xml:space="preserve">
</v>
      </c>
    </row>
    <row r="140" spans="1:141" x14ac:dyDescent="0.35">
      <c r="A140" s="13" t="s">
        <v>281</v>
      </c>
      <c r="B140" s="13" t="s">
        <v>282</v>
      </c>
      <c r="C140" s="4">
        <v>3.4</v>
      </c>
      <c r="D140" s="4">
        <v>1.1359999999999999</v>
      </c>
      <c r="E140" s="3">
        <v>45</v>
      </c>
      <c r="F140" s="4">
        <v>3.41</v>
      </c>
      <c r="G140" s="4">
        <v>1.206</v>
      </c>
      <c r="H140" s="3">
        <v>328</v>
      </c>
      <c r="I140" s="4">
        <v>3.19</v>
      </c>
      <c r="J140" s="4">
        <v>1.276</v>
      </c>
      <c r="K140" s="3">
        <v>16</v>
      </c>
      <c r="L140" s="4" t="s">
        <v>30</v>
      </c>
      <c r="M140" s="4" t="s">
        <v>30</v>
      </c>
      <c r="N140" s="3" t="s">
        <v>30</v>
      </c>
      <c r="O140" s="4">
        <v>3.64</v>
      </c>
      <c r="P140" s="4">
        <v>0.995</v>
      </c>
      <c r="Q140" s="3">
        <v>25</v>
      </c>
      <c r="R140" s="4">
        <v>3.4</v>
      </c>
      <c r="S140" s="4">
        <v>1.5169999999999999</v>
      </c>
      <c r="T140" s="3">
        <v>5</v>
      </c>
      <c r="U140" s="4">
        <v>3.11</v>
      </c>
      <c r="V140" s="4">
        <v>1.2689999999999999</v>
      </c>
      <c r="W140" s="3">
        <v>9</v>
      </c>
      <c r="X140" s="4">
        <v>2.94</v>
      </c>
      <c r="Y140" s="4">
        <v>1.1619999999999999</v>
      </c>
      <c r="Z140" s="3">
        <v>18</v>
      </c>
      <c r="AA140" s="4">
        <v>3.72</v>
      </c>
      <c r="AB140" s="4">
        <v>1.0609999999999999</v>
      </c>
      <c r="AC140" s="3">
        <v>25</v>
      </c>
      <c r="AD140" s="4">
        <v>3.31</v>
      </c>
      <c r="AE140" s="4">
        <v>1.2070000000000001</v>
      </c>
      <c r="AF140" s="3">
        <v>35</v>
      </c>
      <c r="AG140" s="4">
        <v>3.7</v>
      </c>
      <c r="AH140" s="4">
        <v>0.82299999999999995</v>
      </c>
      <c r="AI140" s="3">
        <v>10</v>
      </c>
      <c r="AJ140" s="3">
        <v>3.4</v>
      </c>
      <c r="AK140" s="3">
        <v>1.31</v>
      </c>
      <c r="AL140" s="3">
        <v>53</v>
      </c>
      <c r="AM140" s="3">
        <v>3.57</v>
      </c>
      <c r="AN140" s="3">
        <v>1.41</v>
      </c>
      <c r="AO140" s="3">
        <v>23</v>
      </c>
      <c r="AP140" s="3">
        <v>2.8</v>
      </c>
      <c r="AQ140" s="3">
        <v>1.3</v>
      </c>
      <c r="AR140" s="3">
        <v>5</v>
      </c>
      <c r="AS140" s="3">
        <v>3.36</v>
      </c>
      <c r="AT140" s="3">
        <v>1.22</v>
      </c>
      <c r="AU140" s="3">
        <v>25</v>
      </c>
      <c r="AV140" s="3">
        <v>3.4</v>
      </c>
      <c r="AW140" s="3">
        <v>1.58</v>
      </c>
      <c r="AX140" s="3">
        <v>10</v>
      </c>
      <c r="AY140" s="3">
        <v>3.6</v>
      </c>
      <c r="AZ140" s="3">
        <v>1.43</v>
      </c>
      <c r="BA140" s="3">
        <v>10</v>
      </c>
      <c r="BB140" s="3">
        <v>3.32</v>
      </c>
      <c r="BC140" s="3">
        <v>1.52</v>
      </c>
      <c r="BD140" s="3">
        <v>22</v>
      </c>
      <c r="BE140" s="3">
        <v>3.45</v>
      </c>
      <c r="BF140" s="3">
        <v>1.1499999999999999</v>
      </c>
      <c r="BG140" s="3">
        <v>31</v>
      </c>
      <c r="BH140" s="3">
        <v>3.26</v>
      </c>
      <c r="BI140" s="3">
        <v>1.29</v>
      </c>
      <c r="BJ140" s="3">
        <v>38</v>
      </c>
      <c r="BK140" s="3">
        <v>3.73</v>
      </c>
      <c r="BL140" s="3">
        <v>1.33</v>
      </c>
      <c r="BM140" s="3">
        <v>15</v>
      </c>
      <c r="BO140" s="3" t="str">
        <f t="shared" si="150"/>
        <v>N&lt;5</v>
      </c>
      <c r="BP140" s="3" t="str">
        <f t="shared" si="152"/>
        <v>N&lt;5</v>
      </c>
      <c r="BQ140" s="3" t="str">
        <f t="shared" si="153"/>
        <v>N&lt;5</v>
      </c>
      <c r="BR140" s="3" t="str">
        <f t="shared" si="154"/>
        <v>N&lt;5</v>
      </c>
      <c r="BS140" s="3" t="str">
        <f t="shared" si="155"/>
        <v>N&lt;5
N&lt;5</v>
      </c>
      <c r="BT140" s="3">
        <f t="shared" si="151"/>
        <v>-0.35266457680250796</v>
      </c>
      <c r="BU140" s="3" t="str">
        <f t="shared" si="156"/>
        <v>tenured</v>
      </c>
      <c r="BV140" s="3">
        <f t="shared" si="157"/>
        <v>0.35266457680250796</v>
      </c>
      <c r="BW140" s="3" t="str">
        <f t="shared" si="158"/>
        <v>moderate</v>
      </c>
      <c r="BX140" s="3" t="str">
        <f t="shared" si="159"/>
        <v>tenured
moderate</v>
      </c>
      <c r="BY140" s="3">
        <f t="shared" si="160"/>
        <v>-0.12658227848101278</v>
      </c>
      <c r="BZ140" s="3" t="str">
        <f t="shared" si="161"/>
        <v>full</v>
      </c>
      <c r="CA140" s="3">
        <f t="shared" si="162"/>
        <v>0.12658227848101278</v>
      </c>
      <c r="CB140" s="3" t="str">
        <f t="shared" si="163"/>
        <v>small</v>
      </c>
      <c r="CC140" s="3" t="str">
        <f t="shared" si="164"/>
        <v>full
small</v>
      </c>
      <c r="CD140" s="3">
        <f t="shared" si="165"/>
        <v>-0.67125645438898474</v>
      </c>
      <c r="CE140" s="3" t="str">
        <f t="shared" si="166"/>
        <v>men</v>
      </c>
      <c r="CF140" s="3">
        <f t="shared" si="167"/>
        <v>0.67125645438898474</v>
      </c>
      <c r="CG140" s="3" t="str">
        <f t="shared" si="168"/>
        <v>large</v>
      </c>
      <c r="CH140" s="3" t="str">
        <f t="shared" si="169"/>
        <v>men
large</v>
      </c>
      <c r="CI140" s="3">
        <f t="shared" si="170"/>
        <v>-0.32311516155758085</v>
      </c>
      <c r="CJ140" s="3" t="str">
        <f t="shared" si="171"/>
        <v>white</v>
      </c>
      <c r="CK140" s="3">
        <f t="shared" si="172"/>
        <v>0.32311516155758085</v>
      </c>
      <c r="CL140" s="3" t="str">
        <f t="shared" si="173"/>
        <v>moderate</v>
      </c>
      <c r="CM140" s="3" t="str">
        <f t="shared" si="174"/>
        <v>white
moderate</v>
      </c>
      <c r="CN140" s="3">
        <f t="shared" si="175"/>
        <v>0</v>
      </c>
      <c r="CO140" s="3" t="str">
        <f t="shared" si="176"/>
        <v/>
      </c>
      <c r="CP140" s="3">
        <f t="shared" si="177"/>
        <v>0</v>
      </c>
      <c r="CQ140" s="3" t="str">
        <f t="shared" si="178"/>
        <v/>
      </c>
      <c r="CR140" s="3" t="str">
        <f t="shared" si="179"/>
        <v xml:space="preserve">
</v>
      </c>
      <c r="CS140" s="3">
        <f t="shared" si="180"/>
        <v>0.26950354609929073</v>
      </c>
      <c r="CT140" s="3" t="str">
        <f t="shared" si="181"/>
        <v>+</v>
      </c>
      <c r="CU140" s="3">
        <f t="shared" si="182"/>
        <v>0.26950354609929073</v>
      </c>
      <c r="CV140" s="3" t="str">
        <f t="shared" si="183"/>
        <v>small</v>
      </c>
      <c r="CW140" s="3" t="str">
        <f t="shared" si="184"/>
        <v>+
small</v>
      </c>
      <c r="CX140" s="3" t="str">
        <f t="shared" si="185"/>
        <v>N&lt;5</v>
      </c>
      <c r="CY140" s="3" t="str">
        <f t="shared" si="186"/>
        <v>N&lt;5</v>
      </c>
      <c r="CZ140" s="3" t="str">
        <f t="shared" si="187"/>
        <v>N&lt;5</v>
      </c>
      <c r="DA140" s="3" t="str">
        <f t="shared" si="188"/>
        <v>N&lt;5</v>
      </c>
      <c r="DB140" s="3" t="str">
        <f t="shared" si="189"/>
        <v>N&lt;5
N&lt;5</v>
      </c>
      <c r="DC140" s="3">
        <f t="shared" si="190"/>
        <v>-0.22950819672131167</v>
      </c>
      <c r="DD140" s="3" t="str">
        <f t="shared" si="191"/>
        <v>-</v>
      </c>
      <c r="DE140" s="3">
        <f t="shared" si="192"/>
        <v>0.22950819672131167</v>
      </c>
      <c r="DF140" s="3" t="str">
        <f t="shared" si="193"/>
        <v>small</v>
      </c>
      <c r="DG140" s="3" t="str">
        <f t="shared" si="194"/>
        <v>-
small</v>
      </c>
      <c r="DH140" s="3">
        <f t="shared" si="195"/>
        <v>0</v>
      </c>
      <c r="DI140" s="3" t="str">
        <f t="shared" si="196"/>
        <v/>
      </c>
      <c r="DJ140" s="3">
        <f t="shared" si="197"/>
        <v>0</v>
      </c>
      <c r="DK140" s="3" t="str">
        <f t="shared" si="198"/>
        <v/>
      </c>
      <c r="DL140" s="3" t="str">
        <f t="shared" si="199"/>
        <v xml:space="preserve">
</v>
      </c>
      <c r="DM140" s="3">
        <f t="shared" si="200"/>
        <v>0.34265734265734282</v>
      </c>
      <c r="DN140" s="3" t="str">
        <f t="shared" si="201"/>
        <v>+</v>
      </c>
      <c r="DO140" s="3">
        <f t="shared" si="202"/>
        <v>0.34265734265734282</v>
      </c>
      <c r="DP140" s="3" t="str">
        <f t="shared" si="203"/>
        <v>moderate</v>
      </c>
      <c r="DQ140" s="3" t="str">
        <f t="shared" si="204"/>
        <v>+
moderate</v>
      </c>
      <c r="DR140" s="3">
        <f t="shared" si="205"/>
        <v>0.24999999999999992</v>
      </c>
      <c r="DS140" s="3" t="str">
        <f t="shared" si="206"/>
        <v>+</v>
      </c>
      <c r="DT140" s="3">
        <f t="shared" si="207"/>
        <v>0.24999999999999992</v>
      </c>
      <c r="DU140" s="3" t="str">
        <f t="shared" si="208"/>
        <v>small</v>
      </c>
      <c r="DV140" s="3" t="str">
        <f t="shared" si="209"/>
        <v>+
small</v>
      </c>
      <c r="DW140" s="3">
        <f t="shared" si="210"/>
        <v>-0.23478260869565221</v>
      </c>
      <c r="DX140" s="3" t="str">
        <f t="shared" si="211"/>
        <v>-</v>
      </c>
      <c r="DY140" s="3">
        <f t="shared" si="212"/>
        <v>0.23478260869565221</v>
      </c>
      <c r="DZ140" s="3" t="str">
        <f t="shared" si="213"/>
        <v>small</v>
      </c>
      <c r="EA140" s="3" t="str">
        <f t="shared" si="214"/>
        <v>-
small</v>
      </c>
      <c r="EB140" s="3">
        <f t="shared" si="215"/>
        <v>-3.8759689922480828E-2</v>
      </c>
      <c r="EC140" s="3" t="str">
        <f t="shared" si="216"/>
        <v/>
      </c>
      <c r="ED140" s="3">
        <f t="shared" si="217"/>
        <v>3.8759689922480828E-2</v>
      </c>
      <c r="EE140" s="3" t="str">
        <f t="shared" si="218"/>
        <v/>
      </c>
      <c r="EF140" s="3" t="str">
        <f t="shared" si="219"/>
        <v xml:space="preserve">
</v>
      </c>
      <c r="EG140" s="3">
        <f t="shared" si="220"/>
        <v>2.2556390977443462E-2</v>
      </c>
      <c r="EH140" s="3" t="str">
        <f t="shared" si="221"/>
        <v/>
      </c>
      <c r="EI140" s="3">
        <f t="shared" si="222"/>
        <v>2.2556390977443462E-2</v>
      </c>
      <c r="EJ140" s="3" t="str">
        <f t="shared" si="223"/>
        <v/>
      </c>
      <c r="EK140" s="3" t="str">
        <f t="shared" si="224"/>
        <v xml:space="preserve">
</v>
      </c>
    </row>
    <row r="141" spans="1:141" x14ac:dyDescent="0.35">
      <c r="A141" s="13" t="s">
        <v>283</v>
      </c>
      <c r="B141" s="13" t="s">
        <v>284</v>
      </c>
      <c r="C141" s="4">
        <v>3.48</v>
      </c>
      <c r="D141" s="4">
        <v>1.2290000000000001</v>
      </c>
      <c r="E141" s="3">
        <v>44</v>
      </c>
      <c r="F141" s="4">
        <v>3.31</v>
      </c>
      <c r="G141" s="4">
        <v>1.2430000000000001</v>
      </c>
      <c r="H141" s="3">
        <v>330</v>
      </c>
      <c r="I141" s="4">
        <v>3.07</v>
      </c>
      <c r="J141" s="4">
        <v>1.387</v>
      </c>
      <c r="K141" s="3">
        <v>15</v>
      </c>
      <c r="L141" s="4" t="s">
        <v>30</v>
      </c>
      <c r="M141" s="4" t="s">
        <v>30</v>
      </c>
      <c r="N141" s="3" t="s">
        <v>30</v>
      </c>
      <c r="O141" s="4">
        <v>3.92</v>
      </c>
      <c r="P141" s="4">
        <v>0.86199999999999999</v>
      </c>
      <c r="Q141" s="3">
        <v>25</v>
      </c>
      <c r="R141" s="4">
        <v>3.2</v>
      </c>
      <c r="S141" s="4">
        <v>1.4830000000000001</v>
      </c>
      <c r="T141" s="3">
        <v>5</v>
      </c>
      <c r="U141" s="4">
        <v>3</v>
      </c>
      <c r="V141" s="4">
        <v>1.512</v>
      </c>
      <c r="W141" s="3">
        <v>8</v>
      </c>
      <c r="X141" s="4">
        <v>3.22</v>
      </c>
      <c r="Y141" s="4">
        <v>1.353</v>
      </c>
      <c r="Z141" s="3">
        <v>18</v>
      </c>
      <c r="AA141" s="4">
        <v>3.71</v>
      </c>
      <c r="AB141" s="4">
        <v>1.1220000000000001</v>
      </c>
      <c r="AC141" s="3">
        <v>24</v>
      </c>
      <c r="AD141" s="4">
        <v>3.38</v>
      </c>
      <c r="AE141" s="4">
        <v>1.3260000000000001</v>
      </c>
      <c r="AF141" s="3">
        <v>34</v>
      </c>
      <c r="AG141" s="4">
        <v>3.8</v>
      </c>
      <c r="AH141" s="4">
        <v>0.78900000000000003</v>
      </c>
      <c r="AI141" s="3">
        <v>10</v>
      </c>
      <c r="AJ141" s="4">
        <v>3.15</v>
      </c>
      <c r="AK141" s="4">
        <v>1.28</v>
      </c>
      <c r="AL141" s="14">
        <v>53</v>
      </c>
      <c r="AM141" s="3">
        <v>3.3</v>
      </c>
      <c r="AN141" s="3">
        <v>1.46</v>
      </c>
      <c r="AO141" s="3">
        <v>23</v>
      </c>
      <c r="AP141" s="3">
        <v>2.6</v>
      </c>
      <c r="AQ141" s="3">
        <v>0.89</v>
      </c>
      <c r="AR141" s="3">
        <v>5</v>
      </c>
      <c r="AS141" s="3">
        <v>3.12</v>
      </c>
      <c r="AT141" s="3">
        <v>1.17</v>
      </c>
      <c r="AU141" s="3">
        <v>25</v>
      </c>
      <c r="AV141" s="3">
        <v>3.3</v>
      </c>
      <c r="AW141" s="3">
        <v>1.57</v>
      </c>
      <c r="AX141" s="3">
        <v>10</v>
      </c>
      <c r="AY141" s="3">
        <v>3.1</v>
      </c>
      <c r="AZ141" s="3">
        <v>1.52</v>
      </c>
      <c r="BA141" s="3">
        <v>10</v>
      </c>
      <c r="BB141" s="3">
        <v>3</v>
      </c>
      <c r="BC141" s="3">
        <v>1.45</v>
      </c>
      <c r="BD141" s="3">
        <v>22</v>
      </c>
      <c r="BE141" s="3">
        <v>3.26</v>
      </c>
      <c r="BF141" s="3">
        <v>1.1499999999999999</v>
      </c>
      <c r="BG141" s="3">
        <v>31</v>
      </c>
      <c r="BH141" s="3">
        <v>3.03</v>
      </c>
      <c r="BI141" s="3">
        <v>1.26</v>
      </c>
      <c r="BJ141" s="3">
        <v>38</v>
      </c>
      <c r="BK141" s="3">
        <v>3.47</v>
      </c>
      <c r="BL141" s="3">
        <v>1.3</v>
      </c>
      <c r="BM141" s="3">
        <v>15</v>
      </c>
      <c r="BO141" s="3" t="str">
        <f t="shared" si="150"/>
        <v>N&lt;5</v>
      </c>
      <c r="BP141" s="3" t="str">
        <f t="shared" si="152"/>
        <v>N&lt;5</v>
      </c>
      <c r="BQ141" s="3" t="str">
        <f t="shared" si="153"/>
        <v>N&lt;5</v>
      </c>
      <c r="BR141" s="3" t="str">
        <f t="shared" si="154"/>
        <v>N&lt;5</v>
      </c>
      <c r="BS141" s="3" t="str">
        <f t="shared" si="155"/>
        <v>N&lt;5
N&lt;5</v>
      </c>
      <c r="BT141" s="3">
        <f t="shared" si="151"/>
        <v>-0.61283345349675566</v>
      </c>
      <c r="BU141" s="3" t="str">
        <f t="shared" si="156"/>
        <v>tenured</v>
      </c>
      <c r="BV141" s="3">
        <f t="shared" si="157"/>
        <v>0.61283345349675566</v>
      </c>
      <c r="BW141" s="3" t="str">
        <f t="shared" si="158"/>
        <v>large</v>
      </c>
      <c r="BX141" s="3" t="str">
        <f t="shared" si="159"/>
        <v>tenured
large</v>
      </c>
      <c r="BY141" s="3">
        <f t="shared" si="160"/>
        <v>0.12738853503184697</v>
      </c>
      <c r="BZ141" s="3" t="str">
        <f t="shared" si="161"/>
        <v>assoc</v>
      </c>
      <c r="CA141" s="3">
        <f t="shared" si="162"/>
        <v>0.12738853503184697</v>
      </c>
      <c r="CB141" s="3" t="str">
        <f t="shared" si="163"/>
        <v>small</v>
      </c>
      <c r="CC141" s="3" t="str">
        <f t="shared" si="164"/>
        <v>assoc
small</v>
      </c>
      <c r="CD141" s="3">
        <f t="shared" si="165"/>
        <v>-0.36215816703621567</v>
      </c>
      <c r="CE141" s="3" t="str">
        <f t="shared" si="166"/>
        <v>men</v>
      </c>
      <c r="CF141" s="3">
        <f t="shared" si="167"/>
        <v>0.36215816703621567</v>
      </c>
      <c r="CG141" s="3" t="str">
        <f t="shared" si="168"/>
        <v>moderate</v>
      </c>
      <c r="CH141" s="3" t="str">
        <f t="shared" si="169"/>
        <v>men
moderate</v>
      </c>
      <c r="CI141" s="3">
        <f t="shared" si="170"/>
        <v>-0.31674208144796373</v>
      </c>
      <c r="CJ141" s="3" t="str">
        <f t="shared" si="171"/>
        <v>white</v>
      </c>
      <c r="CK141" s="3">
        <f t="shared" si="172"/>
        <v>0.31674208144796373</v>
      </c>
      <c r="CL141" s="3" t="str">
        <f t="shared" si="173"/>
        <v>moderate</v>
      </c>
      <c r="CM141" s="3" t="str">
        <f t="shared" si="174"/>
        <v>white
moderate</v>
      </c>
      <c r="CN141" s="3">
        <f t="shared" si="175"/>
        <v>-0.25781250000000006</v>
      </c>
      <c r="CO141" s="3" t="str">
        <f t="shared" si="176"/>
        <v>-</v>
      </c>
      <c r="CP141" s="3">
        <f t="shared" si="177"/>
        <v>0.25781250000000006</v>
      </c>
      <c r="CQ141" s="3" t="str">
        <f t="shared" si="178"/>
        <v>small</v>
      </c>
      <c r="CR141" s="3" t="str">
        <f t="shared" si="179"/>
        <v>-
small</v>
      </c>
      <c r="CS141" s="3">
        <f t="shared" si="180"/>
        <v>0.15753424657534246</v>
      </c>
      <c r="CT141" s="3" t="str">
        <f t="shared" si="181"/>
        <v>+</v>
      </c>
      <c r="CU141" s="3">
        <f t="shared" si="182"/>
        <v>0.15753424657534246</v>
      </c>
      <c r="CV141" s="3" t="str">
        <f t="shared" si="183"/>
        <v>small</v>
      </c>
      <c r="CW141" s="3" t="str">
        <f t="shared" si="184"/>
        <v>+
small</v>
      </c>
      <c r="CX141" s="3" t="str">
        <f t="shared" si="185"/>
        <v>N&lt;5</v>
      </c>
      <c r="CY141" s="3" t="str">
        <f t="shared" si="186"/>
        <v>N&lt;5</v>
      </c>
      <c r="CZ141" s="3" t="str">
        <f t="shared" si="187"/>
        <v>N&lt;5</v>
      </c>
      <c r="DA141" s="3" t="str">
        <f t="shared" si="188"/>
        <v>N&lt;5</v>
      </c>
      <c r="DB141" s="3" t="str">
        <f t="shared" si="189"/>
        <v>N&lt;5
N&lt;5</v>
      </c>
      <c r="DC141" s="3">
        <f t="shared" si="190"/>
        <v>-0.68376068376068366</v>
      </c>
      <c r="DD141" s="3" t="str">
        <f t="shared" si="191"/>
        <v>-</v>
      </c>
      <c r="DE141" s="3">
        <f t="shared" si="192"/>
        <v>0.68376068376068366</v>
      </c>
      <c r="DF141" s="3" t="str">
        <f t="shared" si="193"/>
        <v>large</v>
      </c>
      <c r="DG141" s="3" t="str">
        <f t="shared" si="194"/>
        <v>-
large</v>
      </c>
      <c r="DH141" s="3">
        <f t="shared" si="195"/>
        <v>6.3694267515923345E-2</v>
      </c>
      <c r="DI141" s="3" t="str">
        <f t="shared" si="196"/>
        <v/>
      </c>
      <c r="DJ141" s="3">
        <f t="shared" si="197"/>
        <v>6.3694267515923345E-2</v>
      </c>
      <c r="DK141" s="3" t="str">
        <f t="shared" si="198"/>
        <v/>
      </c>
      <c r="DL141" s="3" t="str">
        <f t="shared" si="199"/>
        <v xml:space="preserve">
</v>
      </c>
      <c r="DM141" s="3">
        <f t="shared" si="200"/>
        <v>6.5789473684210578E-2</v>
      </c>
      <c r="DN141" s="3" t="str">
        <f t="shared" si="201"/>
        <v/>
      </c>
      <c r="DO141" s="3">
        <f t="shared" si="202"/>
        <v>6.5789473684210578E-2</v>
      </c>
      <c r="DP141" s="3" t="str">
        <f t="shared" si="203"/>
        <v/>
      </c>
      <c r="DQ141" s="3" t="str">
        <f t="shared" si="204"/>
        <v xml:space="preserve">
</v>
      </c>
      <c r="DR141" s="3">
        <f t="shared" si="205"/>
        <v>-0.15172413793103462</v>
      </c>
      <c r="DS141" s="3" t="str">
        <f t="shared" si="206"/>
        <v>-</v>
      </c>
      <c r="DT141" s="3">
        <f t="shared" si="207"/>
        <v>0.15172413793103462</v>
      </c>
      <c r="DU141" s="3" t="str">
        <f t="shared" si="208"/>
        <v>small</v>
      </c>
      <c r="DV141" s="3" t="str">
        <f t="shared" si="209"/>
        <v>-
small</v>
      </c>
      <c r="DW141" s="3">
        <f t="shared" si="210"/>
        <v>-0.39130434782608714</v>
      </c>
      <c r="DX141" s="3" t="str">
        <f t="shared" si="211"/>
        <v>-</v>
      </c>
      <c r="DY141" s="3">
        <f t="shared" si="212"/>
        <v>0.39130434782608714</v>
      </c>
      <c r="DZ141" s="3" t="str">
        <f t="shared" si="213"/>
        <v>moderate</v>
      </c>
      <c r="EA141" s="3" t="str">
        <f t="shared" si="214"/>
        <v>-
moderate</v>
      </c>
      <c r="EB141" s="3">
        <f t="shared" si="215"/>
        <v>-0.27777777777777785</v>
      </c>
      <c r="EC141" s="3" t="str">
        <f t="shared" si="216"/>
        <v>-</v>
      </c>
      <c r="ED141" s="3">
        <f t="shared" si="217"/>
        <v>0.27777777777777785</v>
      </c>
      <c r="EE141" s="3" t="str">
        <f t="shared" si="218"/>
        <v>small</v>
      </c>
      <c r="EF141" s="3" t="str">
        <f t="shared" si="219"/>
        <v>-
small</v>
      </c>
      <c r="EG141" s="3">
        <f t="shared" si="220"/>
        <v>-0.25384615384615355</v>
      </c>
      <c r="EH141" s="3" t="str">
        <f t="shared" si="221"/>
        <v>-</v>
      </c>
      <c r="EI141" s="3">
        <f t="shared" si="222"/>
        <v>0.25384615384615355</v>
      </c>
      <c r="EJ141" s="3" t="str">
        <f t="shared" si="223"/>
        <v>small</v>
      </c>
      <c r="EK141" s="3" t="str">
        <f t="shared" si="224"/>
        <v>-
small</v>
      </c>
    </row>
    <row r="142" spans="1:141" x14ac:dyDescent="0.35">
      <c r="A142" s="13" t="s">
        <v>285</v>
      </c>
      <c r="B142" s="13" t="s">
        <v>286</v>
      </c>
      <c r="C142" s="4">
        <v>3.51</v>
      </c>
      <c r="D142" s="4">
        <v>1.272</v>
      </c>
      <c r="E142" s="3">
        <v>45</v>
      </c>
      <c r="F142" s="4">
        <v>3.44</v>
      </c>
      <c r="G142" s="4">
        <v>1.2689999999999999</v>
      </c>
      <c r="H142" s="3">
        <v>331</v>
      </c>
      <c r="I142" s="4">
        <v>3.25</v>
      </c>
      <c r="J142" s="4">
        <v>1.3420000000000001</v>
      </c>
      <c r="K142" s="3">
        <v>16</v>
      </c>
      <c r="L142" s="4" t="s">
        <v>30</v>
      </c>
      <c r="M142" s="4" t="s">
        <v>30</v>
      </c>
      <c r="N142" s="3" t="s">
        <v>30</v>
      </c>
      <c r="O142" s="4">
        <v>3.84</v>
      </c>
      <c r="P142" s="4">
        <v>1.143</v>
      </c>
      <c r="Q142" s="3">
        <v>25</v>
      </c>
      <c r="R142" s="4">
        <v>3.2</v>
      </c>
      <c r="S142" s="4">
        <v>1.4830000000000001</v>
      </c>
      <c r="T142" s="3">
        <v>5</v>
      </c>
      <c r="U142" s="4">
        <v>3.33</v>
      </c>
      <c r="V142" s="4">
        <v>1.4139999999999999</v>
      </c>
      <c r="W142" s="3">
        <v>9</v>
      </c>
      <c r="X142" s="4">
        <v>3.39</v>
      </c>
      <c r="Y142" s="4">
        <v>1.3779999999999999</v>
      </c>
      <c r="Z142" s="3">
        <v>18</v>
      </c>
      <c r="AA142" s="4">
        <v>3.64</v>
      </c>
      <c r="AB142" s="4">
        <v>1.2210000000000001</v>
      </c>
      <c r="AC142" s="3">
        <v>25</v>
      </c>
      <c r="AD142" s="4">
        <v>3.43</v>
      </c>
      <c r="AE142" s="4">
        <v>1.3129999999999999</v>
      </c>
      <c r="AF142" s="3">
        <v>35</v>
      </c>
      <c r="AG142" s="4">
        <v>3.8</v>
      </c>
      <c r="AH142" s="4">
        <v>1.135</v>
      </c>
      <c r="AI142" s="3">
        <v>10</v>
      </c>
      <c r="AJ142" s="3">
        <v>3.28</v>
      </c>
      <c r="AK142" s="3">
        <v>1.31</v>
      </c>
      <c r="AL142" s="3">
        <v>53</v>
      </c>
      <c r="AM142" s="3">
        <v>3.39</v>
      </c>
      <c r="AN142" s="3">
        <v>1.41</v>
      </c>
      <c r="AO142" s="3">
        <v>23</v>
      </c>
      <c r="AP142" s="3">
        <v>2.8</v>
      </c>
      <c r="AQ142" s="3">
        <v>1.3</v>
      </c>
      <c r="AR142" s="3">
        <v>5</v>
      </c>
      <c r="AS142" s="3">
        <v>3.28</v>
      </c>
      <c r="AT142" s="3">
        <v>1.24</v>
      </c>
      <c r="AU142" s="3">
        <v>25</v>
      </c>
      <c r="AV142" s="3">
        <v>3.3</v>
      </c>
      <c r="AW142" s="3">
        <v>1.57</v>
      </c>
      <c r="AX142" s="3">
        <v>10</v>
      </c>
      <c r="AY142" s="3">
        <v>3.3</v>
      </c>
      <c r="AZ142" s="3">
        <v>1.42</v>
      </c>
      <c r="BA142" s="3">
        <v>10</v>
      </c>
      <c r="BB142" s="3">
        <v>3.09</v>
      </c>
      <c r="BC142" s="3">
        <v>1.54</v>
      </c>
      <c r="BD142" s="3">
        <v>22</v>
      </c>
      <c r="BE142" s="3">
        <v>3.42</v>
      </c>
      <c r="BF142" s="3">
        <v>1.1200000000000001</v>
      </c>
      <c r="BG142" s="3">
        <v>31</v>
      </c>
      <c r="BH142" s="3">
        <v>3.13</v>
      </c>
      <c r="BI142" s="3">
        <v>1.3</v>
      </c>
      <c r="BJ142" s="3">
        <v>38</v>
      </c>
      <c r="BK142" s="3">
        <v>3.67</v>
      </c>
      <c r="BL142" s="3">
        <v>1.29</v>
      </c>
      <c r="BM142" s="3">
        <v>15</v>
      </c>
      <c r="BO142" s="3" t="str">
        <f t="shared" si="150"/>
        <v>N&lt;5</v>
      </c>
      <c r="BP142" s="3" t="str">
        <f t="shared" si="152"/>
        <v>N&lt;5</v>
      </c>
      <c r="BQ142" s="3" t="str">
        <f t="shared" si="153"/>
        <v>N&lt;5</v>
      </c>
      <c r="BR142" s="3" t="str">
        <f t="shared" si="154"/>
        <v>N&lt;5</v>
      </c>
      <c r="BS142" s="3" t="str">
        <f t="shared" si="155"/>
        <v>N&lt;5
N&lt;5</v>
      </c>
      <c r="BT142" s="3">
        <f t="shared" si="151"/>
        <v>-0.43964232488822641</v>
      </c>
      <c r="BU142" s="3" t="str">
        <f t="shared" si="156"/>
        <v>tenured</v>
      </c>
      <c r="BV142" s="3">
        <f t="shared" si="157"/>
        <v>0.43964232488822641</v>
      </c>
      <c r="BW142" s="3" t="str">
        <f t="shared" si="158"/>
        <v>moderate</v>
      </c>
      <c r="BX142" s="3" t="str">
        <f t="shared" si="159"/>
        <v>tenured
moderate</v>
      </c>
      <c r="BY142" s="3">
        <f t="shared" si="160"/>
        <v>0</v>
      </c>
      <c r="BZ142" s="3" t="str">
        <f t="shared" si="161"/>
        <v/>
      </c>
      <c r="CA142" s="3">
        <f t="shared" si="162"/>
        <v>0</v>
      </c>
      <c r="CB142" s="3" t="str">
        <f t="shared" si="163"/>
        <v/>
      </c>
      <c r="CC142" s="3" t="str">
        <f t="shared" si="164"/>
        <v xml:space="preserve">
</v>
      </c>
      <c r="CD142" s="3">
        <f t="shared" si="165"/>
        <v>-0.18142235123367201</v>
      </c>
      <c r="CE142" s="3" t="str">
        <f t="shared" si="166"/>
        <v>men</v>
      </c>
      <c r="CF142" s="3">
        <f t="shared" si="167"/>
        <v>0.18142235123367201</v>
      </c>
      <c r="CG142" s="3" t="str">
        <f t="shared" si="168"/>
        <v>small</v>
      </c>
      <c r="CH142" s="3" t="str">
        <f t="shared" si="169"/>
        <v>men
small</v>
      </c>
      <c r="CI142" s="3">
        <f t="shared" si="170"/>
        <v>-0.28179741051028157</v>
      </c>
      <c r="CJ142" s="3" t="str">
        <f t="shared" si="171"/>
        <v>white</v>
      </c>
      <c r="CK142" s="3">
        <f t="shared" si="172"/>
        <v>0.28179741051028157</v>
      </c>
      <c r="CL142" s="3" t="str">
        <f t="shared" si="173"/>
        <v>small</v>
      </c>
      <c r="CM142" s="3" t="str">
        <f t="shared" si="174"/>
        <v>white
small</v>
      </c>
      <c r="CN142" s="3">
        <f t="shared" si="175"/>
        <v>-0.17557251908396945</v>
      </c>
      <c r="CO142" s="3" t="str">
        <f t="shared" si="176"/>
        <v>-</v>
      </c>
      <c r="CP142" s="3">
        <f t="shared" si="177"/>
        <v>0.17557251908396945</v>
      </c>
      <c r="CQ142" s="3" t="str">
        <f t="shared" si="178"/>
        <v>small</v>
      </c>
      <c r="CR142" s="3" t="str">
        <f t="shared" si="179"/>
        <v>-
small</v>
      </c>
      <c r="CS142" s="3">
        <f t="shared" si="180"/>
        <v>9.9290780141844059E-2</v>
      </c>
      <c r="CT142" s="3" t="str">
        <f t="shared" si="181"/>
        <v/>
      </c>
      <c r="CU142" s="3">
        <f t="shared" si="182"/>
        <v>9.9290780141844059E-2</v>
      </c>
      <c r="CV142" s="3" t="str">
        <f t="shared" si="183"/>
        <v/>
      </c>
      <c r="CW142" s="3" t="str">
        <f t="shared" si="184"/>
        <v xml:space="preserve">
</v>
      </c>
      <c r="CX142" s="3" t="str">
        <f t="shared" si="185"/>
        <v>N&lt;5</v>
      </c>
      <c r="CY142" s="3" t="str">
        <f t="shared" si="186"/>
        <v>N&lt;5</v>
      </c>
      <c r="CZ142" s="3" t="str">
        <f t="shared" si="187"/>
        <v>N&lt;5</v>
      </c>
      <c r="DA142" s="3" t="str">
        <f t="shared" si="188"/>
        <v>N&lt;5</v>
      </c>
      <c r="DB142" s="3" t="str">
        <f t="shared" si="189"/>
        <v>N&lt;5
N&lt;5</v>
      </c>
      <c r="DC142" s="3">
        <f t="shared" si="190"/>
        <v>-0.45161290322580649</v>
      </c>
      <c r="DD142" s="3" t="str">
        <f t="shared" si="191"/>
        <v>-</v>
      </c>
      <c r="DE142" s="3">
        <f t="shared" si="192"/>
        <v>0.45161290322580649</v>
      </c>
      <c r="DF142" s="3" t="str">
        <f t="shared" si="193"/>
        <v>moderate</v>
      </c>
      <c r="DG142" s="3" t="str">
        <f t="shared" si="194"/>
        <v>-
moderate</v>
      </c>
      <c r="DH142" s="3">
        <f t="shared" si="195"/>
        <v>6.3694267515923345E-2</v>
      </c>
      <c r="DI142" s="3" t="str">
        <f t="shared" si="196"/>
        <v/>
      </c>
      <c r="DJ142" s="3">
        <f t="shared" si="197"/>
        <v>6.3694267515923345E-2</v>
      </c>
      <c r="DK142" s="3" t="str">
        <f t="shared" si="198"/>
        <v/>
      </c>
      <c r="DL142" s="3" t="str">
        <f t="shared" si="199"/>
        <v xml:space="preserve">
</v>
      </c>
      <c r="DM142" s="3">
        <f t="shared" si="200"/>
        <v>-2.1126760563380458E-2</v>
      </c>
      <c r="DN142" s="3" t="str">
        <f t="shared" si="201"/>
        <v/>
      </c>
      <c r="DO142" s="3">
        <f t="shared" si="202"/>
        <v>2.1126760563380458E-2</v>
      </c>
      <c r="DP142" s="3" t="str">
        <f t="shared" si="203"/>
        <v/>
      </c>
      <c r="DQ142" s="3" t="str">
        <f t="shared" si="204"/>
        <v xml:space="preserve">
</v>
      </c>
      <c r="DR142" s="3">
        <f t="shared" si="205"/>
        <v>-0.19480519480519498</v>
      </c>
      <c r="DS142" s="3" t="str">
        <f t="shared" si="206"/>
        <v>-</v>
      </c>
      <c r="DT142" s="3">
        <f t="shared" si="207"/>
        <v>0.19480519480519498</v>
      </c>
      <c r="DU142" s="3" t="str">
        <f t="shared" si="208"/>
        <v>small</v>
      </c>
      <c r="DV142" s="3" t="str">
        <f t="shared" si="209"/>
        <v>-
small</v>
      </c>
      <c r="DW142" s="3">
        <f t="shared" si="210"/>
        <v>-0.19642857142857159</v>
      </c>
      <c r="DX142" s="3" t="str">
        <f t="shared" si="211"/>
        <v>-</v>
      </c>
      <c r="DY142" s="3">
        <f t="shared" si="212"/>
        <v>0.19642857142857159</v>
      </c>
      <c r="DZ142" s="3" t="str">
        <f t="shared" si="213"/>
        <v>small</v>
      </c>
      <c r="EA142" s="3" t="str">
        <f t="shared" si="214"/>
        <v>-
small</v>
      </c>
      <c r="EB142" s="3">
        <f t="shared" si="215"/>
        <v>-0.23076923076923098</v>
      </c>
      <c r="EC142" s="3" t="str">
        <f t="shared" si="216"/>
        <v>-</v>
      </c>
      <c r="ED142" s="3">
        <f t="shared" si="217"/>
        <v>0.23076923076923098</v>
      </c>
      <c r="EE142" s="3" t="str">
        <f t="shared" si="218"/>
        <v>small</v>
      </c>
      <c r="EF142" s="3" t="str">
        <f t="shared" si="219"/>
        <v>-
small</v>
      </c>
      <c r="EG142" s="3">
        <f t="shared" si="220"/>
        <v>-0.10077519379844953</v>
      </c>
      <c r="EH142" s="3" t="str">
        <f t="shared" si="221"/>
        <v>-</v>
      </c>
      <c r="EI142" s="3">
        <f t="shared" si="222"/>
        <v>0.10077519379844953</v>
      </c>
      <c r="EJ142" s="3" t="str">
        <f t="shared" si="223"/>
        <v>small</v>
      </c>
      <c r="EK142" s="3" t="str">
        <f t="shared" si="224"/>
        <v>-
small</v>
      </c>
    </row>
    <row r="143" spans="1:141" x14ac:dyDescent="0.35">
      <c r="A143" s="13" t="s">
        <v>287</v>
      </c>
      <c r="B143" s="13" t="s">
        <v>288</v>
      </c>
      <c r="C143" s="4">
        <v>3.62</v>
      </c>
      <c r="D143" s="4">
        <v>1.248</v>
      </c>
      <c r="E143" s="3">
        <v>45</v>
      </c>
      <c r="F143" s="4">
        <v>3.47</v>
      </c>
      <c r="G143" s="4">
        <v>1.2849999999999999</v>
      </c>
      <c r="H143" s="3">
        <v>331</v>
      </c>
      <c r="I143" s="4">
        <v>3.5</v>
      </c>
      <c r="J143" s="4">
        <v>1.3169999999999999</v>
      </c>
      <c r="K143" s="3">
        <v>16</v>
      </c>
      <c r="L143" s="4" t="s">
        <v>30</v>
      </c>
      <c r="M143" s="4" t="s">
        <v>30</v>
      </c>
      <c r="N143" s="3" t="s">
        <v>30</v>
      </c>
      <c r="O143" s="4">
        <v>3.88</v>
      </c>
      <c r="P143" s="4">
        <v>1.0129999999999999</v>
      </c>
      <c r="Q143" s="3">
        <v>25</v>
      </c>
      <c r="R143" s="4">
        <v>3.8</v>
      </c>
      <c r="S143" s="4">
        <v>1.643</v>
      </c>
      <c r="T143" s="3">
        <v>5</v>
      </c>
      <c r="U143" s="4">
        <v>3.44</v>
      </c>
      <c r="V143" s="4">
        <v>1.236</v>
      </c>
      <c r="W143" s="3">
        <v>9</v>
      </c>
      <c r="X143" s="4">
        <v>3.44</v>
      </c>
      <c r="Y143" s="4">
        <v>1.3380000000000001</v>
      </c>
      <c r="Z143" s="3">
        <v>18</v>
      </c>
      <c r="AA143" s="4">
        <v>3.8</v>
      </c>
      <c r="AB143" s="4">
        <v>1.19</v>
      </c>
      <c r="AC143" s="3">
        <v>25</v>
      </c>
      <c r="AD143" s="4">
        <v>3.51</v>
      </c>
      <c r="AE143" s="4">
        <v>1.292</v>
      </c>
      <c r="AF143" s="3">
        <v>35</v>
      </c>
      <c r="AG143" s="4">
        <v>4</v>
      </c>
      <c r="AH143" s="4">
        <v>1.054</v>
      </c>
      <c r="AI143" s="3">
        <v>10</v>
      </c>
      <c r="AJ143" s="4">
        <v>3.58</v>
      </c>
      <c r="AK143" s="4">
        <v>1.25</v>
      </c>
      <c r="AL143" s="14">
        <v>53</v>
      </c>
      <c r="AM143" s="3">
        <v>3.7</v>
      </c>
      <c r="AN143" s="3">
        <v>1.22</v>
      </c>
      <c r="AO143" s="3">
        <v>23</v>
      </c>
      <c r="AP143" s="3">
        <v>3.6</v>
      </c>
      <c r="AQ143" s="3">
        <v>1.52</v>
      </c>
      <c r="AR143" s="3">
        <v>5</v>
      </c>
      <c r="AS143" s="3">
        <v>3.48</v>
      </c>
      <c r="AT143" s="3">
        <v>1.26</v>
      </c>
      <c r="AU143" s="3">
        <v>25</v>
      </c>
      <c r="AV143" s="3">
        <v>3.4</v>
      </c>
      <c r="AW143" s="3">
        <v>1.58</v>
      </c>
      <c r="AX143" s="3">
        <v>10</v>
      </c>
      <c r="AY143" s="3">
        <v>3.9</v>
      </c>
      <c r="AZ143" s="3">
        <v>0.88</v>
      </c>
      <c r="BA143" s="3">
        <v>10</v>
      </c>
      <c r="BB143" s="3">
        <v>3.41</v>
      </c>
      <c r="BC143" s="3">
        <v>1.4</v>
      </c>
      <c r="BD143" s="3">
        <v>22</v>
      </c>
      <c r="BE143" s="3">
        <v>3.71</v>
      </c>
      <c r="BF143" s="3">
        <v>1.1299999999999999</v>
      </c>
      <c r="BG143" s="3">
        <v>31</v>
      </c>
      <c r="BH143" s="3">
        <v>3.37</v>
      </c>
      <c r="BI143" s="3">
        <v>1.22</v>
      </c>
      <c r="BJ143" s="3">
        <v>38</v>
      </c>
      <c r="BK143" s="3">
        <v>4.13</v>
      </c>
      <c r="BL143" s="3">
        <v>1.19</v>
      </c>
      <c r="BM143" s="3">
        <v>15</v>
      </c>
      <c r="BO143" s="3" t="str">
        <f t="shared" si="150"/>
        <v>N&lt;5</v>
      </c>
      <c r="BP143" s="3" t="str">
        <f t="shared" si="152"/>
        <v>N&lt;5</v>
      </c>
      <c r="BQ143" s="3" t="str">
        <f t="shared" si="153"/>
        <v>N&lt;5</v>
      </c>
      <c r="BR143" s="3" t="str">
        <f t="shared" si="154"/>
        <v>N&lt;5</v>
      </c>
      <c r="BS143" s="3" t="str">
        <f t="shared" si="155"/>
        <v>N&lt;5
N&lt;5</v>
      </c>
      <c r="BT143" s="3">
        <f t="shared" si="151"/>
        <v>-0.28853454821564156</v>
      </c>
      <c r="BU143" s="3" t="str">
        <f t="shared" si="156"/>
        <v>tenured</v>
      </c>
      <c r="BV143" s="3">
        <f t="shared" si="157"/>
        <v>0.28853454821564156</v>
      </c>
      <c r="BW143" s="3" t="str">
        <f t="shared" si="158"/>
        <v>small</v>
      </c>
      <c r="BX143" s="3" t="str">
        <f t="shared" si="159"/>
        <v>tenured
small</v>
      </c>
      <c r="BY143" s="3">
        <f t="shared" si="160"/>
        <v>-0.31645569620253161</v>
      </c>
      <c r="BZ143" s="3" t="str">
        <f t="shared" si="161"/>
        <v>full</v>
      </c>
      <c r="CA143" s="3">
        <f t="shared" si="162"/>
        <v>0.31645569620253161</v>
      </c>
      <c r="CB143" s="3" t="str">
        <f t="shared" si="163"/>
        <v>moderate</v>
      </c>
      <c r="CC143" s="3" t="str">
        <f t="shared" si="164"/>
        <v>full
moderate</v>
      </c>
      <c r="CD143" s="3">
        <f t="shared" si="165"/>
        <v>-0.26905829596412545</v>
      </c>
      <c r="CE143" s="3" t="str">
        <f t="shared" si="166"/>
        <v>men</v>
      </c>
      <c r="CF143" s="3">
        <f t="shared" si="167"/>
        <v>0.26905829596412545</v>
      </c>
      <c r="CG143" s="3" t="str">
        <f t="shared" si="168"/>
        <v>small</v>
      </c>
      <c r="CH143" s="3" t="str">
        <f t="shared" si="169"/>
        <v>men
small</v>
      </c>
      <c r="CI143" s="3">
        <f t="shared" si="170"/>
        <v>-0.37925696594427261</v>
      </c>
      <c r="CJ143" s="3" t="str">
        <f t="shared" si="171"/>
        <v>white</v>
      </c>
      <c r="CK143" s="3">
        <f t="shared" si="172"/>
        <v>0.37925696594427261</v>
      </c>
      <c r="CL143" s="3" t="str">
        <f t="shared" si="173"/>
        <v>moderate</v>
      </c>
      <c r="CM143" s="3" t="str">
        <f t="shared" si="174"/>
        <v>white
moderate</v>
      </c>
      <c r="CN143" s="3">
        <f t="shared" si="175"/>
        <v>-3.2000000000000028E-2</v>
      </c>
      <c r="CO143" s="3" t="str">
        <f t="shared" si="176"/>
        <v/>
      </c>
      <c r="CP143" s="3">
        <f t="shared" si="177"/>
        <v>3.2000000000000028E-2</v>
      </c>
      <c r="CQ143" s="3" t="str">
        <f t="shared" si="178"/>
        <v/>
      </c>
      <c r="CR143" s="3" t="str">
        <f t="shared" si="179"/>
        <v xml:space="preserve">
</v>
      </c>
      <c r="CS143" s="3">
        <f t="shared" si="180"/>
        <v>0.16393442622950835</v>
      </c>
      <c r="CT143" s="3" t="str">
        <f t="shared" si="181"/>
        <v>+</v>
      </c>
      <c r="CU143" s="3">
        <f t="shared" si="182"/>
        <v>0.16393442622950835</v>
      </c>
      <c r="CV143" s="3" t="str">
        <f t="shared" si="183"/>
        <v>small</v>
      </c>
      <c r="CW143" s="3" t="str">
        <f t="shared" si="184"/>
        <v>+
small</v>
      </c>
      <c r="CX143" s="3" t="str">
        <f t="shared" si="185"/>
        <v>N&lt;5</v>
      </c>
      <c r="CY143" s="3" t="str">
        <f t="shared" si="186"/>
        <v>N&lt;5</v>
      </c>
      <c r="CZ143" s="3" t="str">
        <f t="shared" si="187"/>
        <v>N&lt;5</v>
      </c>
      <c r="DA143" s="3" t="str">
        <f t="shared" si="188"/>
        <v>N&lt;5</v>
      </c>
      <c r="DB143" s="3" t="str">
        <f t="shared" si="189"/>
        <v>N&lt;5
N&lt;5</v>
      </c>
      <c r="DC143" s="3">
        <f t="shared" si="190"/>
        <v>-0.31746031746031739</v>
      </c>
      <c r="DD143" s="3" t="str">
        <f t="shared" si="191"/>
        <v>-</v>
      </c>
      <c r="DE143" s="3">
        <f t="shared" si="192"/>
        <v>0.31746031746031739</v>
      </c>
      <c r="DF143" s="3" t="str">
        <f t="shared" si="193"/>
        <v>moderate</v>
      </c>
      <c r="DG143" s="3" t="str">
        <f t="shared" si="194"/>
        <v>-
moderate</v>
      </c>
      <c r="DH143" s="3">
        <f t="shared" si="195"/>
        <v>-0.25316455696202522</v>
      </c>
      <c r="DI143" s="3" t="str">
        <f t="shared" si="196"/>
        <v>-</v>
      </c>
      <c r="DJ143" s="3">
        <f t="shared" si="197"/>
        <v>0.25316455696202522</v>
      </c>
      <c r="DK143" s="3" t="str">
        <f t="shared" si="198"/>
        <v>small</v>
      </c>
      <c r="DL143" s="3" t="str">
        <f t="shared" si="199"/>
        <v>-
small</v>
      </c>
      <c r="DM143" s="3">
        <f t="shared" si="200"/>
        <v>0.52272727272727271</v>
      </c>
      <c r="DN143" s="3" t="str">
        <f t="shared" si="201"/>
        <v>+</v>
      </c>
      <c r="DO143" s="3">
        <f t="shared" si="202"/>
        <v>0.52272727272727271</v>
      </c>
      <c r="DP143" s="3" t="str">
        <f t="shared" si="203"/>
        <v>large</v>
      </c>
      <c r="DQ143" s="3" t="str">
        <f t="shared" si="204"/>
        <v>+
large</v>
      </c>
      <c r="DR143" s="3">
        <f t="shared" si="205"/>
        <v>-2.142857142857129E-2</v>
      </c>
      <c r="DS143" s="3" t="str">
        <f t="shared" si="206"/>
        <v/>
      </c>
      <c r="DT143" s="3">
        <f t="shared" si="207"/>
        <v>2.142857142857129E-2</v>
      </c>
      <c r="DU143" s="3" t="str">
        <f t="shared" si="208"/>
        <v/>
      </c>
      <c r="DV143" s="3" t="str">
        <f t="shared" si="209"/>
        <v xml:space="preserve">
</v>
      </c>
      <c r="DW143" s="3">
        <f t="shared" si="210"/>
        <v>-7.9646017699114932E-2</v>
      </c>
      <c r="DX143" s="3" t="str">
        <f t="shared" si="211"/>
        <v/>
      </c>
      <c r="DY143" s="3">
        <f t="shared" si="212"/>
        <v>7.9646017699114932E-2</v>
      </c>
      <c r="DZ143" s="3" t="str">
        <f t="shared" si="213"/>
        <v/>
      </c>
      <c r="EA143" s="3" t="str">
        <f t="shared" si="214"/>
        <v xml:space="preserve">
</v>
      </c>
      <c r="EB143" s="3">
        <f t="shared" si="215"/>
        <v>-0.11475409836065548</v>
      </c>
      <c r="EC143" s="3" t="str">
        <f t="shared" si="216"/>
        <v>-</v>
      </c>
      <c r="ED143" s="3">
        <f t="shared" si="217"/>
        <v>0.11475409836065548</v>
      </c>
      <c r="EE143" s="3" t="str">
        <f t="shared" si="218"/>
        <v>small</v>
      </c>
      <c r="EF143" s="3" t="str">
        <f t="shared" si="219"/>
        <v>-
small</v>
      </c>
      <c r="EG143" s="3">
        <f t="shared" si="220"/>
        <v>0.10924369747899151</v>
      </c>
      <c r="EH143" s="3" t="str">
        <f t="shared" si="221"/>
        <v>+</v>
      </c>
      <c r="EI143" s="3">
        <f t="shared" si="222"/>
        <v>0.10924369747899151</v>
      </c>
      <c r="EJ143" s="3" t="str">
        <f t="shared" si="223"/>
        <v>small</v>
      </c>
      <c r="EK143" s="3" t="str">
        <f t="shared" si="224"/>
        <v>+
small</v>
      </c>
    </row>
    <row r="144" spans="1:141" x14ac:dyDescent="0.35">
      <c r="A144" s="13" t="s">
        <v>289</v>
      </c>
      <c r="B144" s="13" t="s">
        <v>290</v>
      </c>
      <c r="C144" s="4">
        <v>3.89</v>
      </c>
      <c r="D144" s="4">
        <v>1.0049999999999999</v>
      </c>
      <c r="E144" s="3">
        <v>45</v>
      </c>
      <c r="F144" s="4">
        <v>3.65</v>
      </c>
      <c r="G144" s="4">
        <v>1.2370000000000001</v>
      </c>
      <c r="H144" s="3">
        <v>324</v>
      </c>
      <c r="I144" s="4">
        <v>3.69</v>
      </c>
      <c r="J144" s="4">
        <v>1.3520000000000001</v>
      </c>
      <c r="K144" s="3">
        <v>16</v>
      </c>
      <c r="L144" s="4" t="s">
        <v>30</v>
      </c>
      <c r="M144" s="4" t="s">
        <v>30</v>
      </c>
      <c r="N144" s="3" t="s">
        <v>30</v>
      </c>
      <c r="O144" s="4">
        <v>4</v>
      </c>
      <c r="P144" s="4">
        <v>0.70699999999999996</v>
      </c>
      <c r="Q144" s="3">
        <v>25</v>
      </c>
      <c r="R144" s="4">
        <v>3.8</v>
      </c>
      <c r="S144" s="4">
        <v>1.643</v>
      </c>
      <c r="T144" s="3">
        <v>5</v>
      </c>
      <c r="U144" s="4">
        <v>3.56</v>
      </c>
      <c r="V144" s="4">
        <v>1.4239999999999999</v>
      </c>
      <c r="W144" s="3">
        <v>9</v>
      </c>
      <c r="X144" s="4">
        <v>3.56</v>
      </c>
      <c r="Y144" s="4">
        <v>1.1990000000000001</v>
      </c>
      <c r="Z144" s="3">
        <v>18</v>
      </c>
      <c r="AA144" s="4">
        <v>4.16</v>
      </c>
      <c r="AB144" s="4">
        <v>0.8</v>
      </c>
      <c r="AC144" s="3">
        <v>25</v>
      </c>
      <c r="AD144" s="4">
        <v>3.83</v>
      </c>
      <c r="AE144" s="4">
        <v>1.0429999999999999</v>
      </c>
      <c r="AF144" s="3">
        <v>35</v>
      </c>
      <c r="AG144" s="4">
        <v>4.0999999999999996</v>
      </c>
      <c r="AH144" s="4">
        <v>0.876</v>
      </c>
      <c r="AI144" s="3">
        <v>10</v>
      </c>
      <c r="AJ144" s="3">
        <v>3.63</v>
      </c>
      <c r="AK144" s="3">
        <v>1.41</v>
      </c>
      <c r="AL144" s="3">
        <v>52</v>
      </c>
      <c r="AM144" s="3">
        <v>3.74</v>
      </c>
      <c r="AN144" s="3">
        <v>1.45</v>
      </c>
      <c r="AO144" s="3">
        <v>23</v>
      </c>
      <c r="AP144" s="3">
        <v>3.4</v>
      </c>
      <c r="AQ144" s="3">
        <v>1.52</v>
      </c>
      <c r="AR144" s="3">
        <v>5</v>
      </c>
      <c r="AS144" s="3">
        <v>3.58</v>
      </c>
      <c r="AT144" s="3">
        <v>1.41</v>
      </c>
      <c r="AU144" s="3">
        <v>24</v>
      </c>
      <c r="AV144" s="3">
        <v>3.36</v>
      </c>
      <c r="AW144" s="3">
        <v>1.91</v>
      </c>
      <c r="AX144" s="3">
        <v>11</v>
      </c>
      <c r="AY144" s="3">
        <v>4.1100000000000003</v>
      </c>
      <c r="AZ144" s="3">
        <v>0.78</v>
      </c>
      <c r="BA144" s="3">
        <v>9</v>
      </c>
      <c r="BB144" s="3">
        <v>3.55</v>
      </c>
      <c r="BC144" s="3">
        <v>1.53</v>
      </c>
      <c r="BD144" s="3">
        <v>22</v>
      </c>
      <c r="BE144" s="3">
        <v>3.7</v>
      </c>
      <c r="BF144" s="3">
        <v>1.34</v>
      </c>
      <c r="BG144" s="3">
        <v>30</v>
      </c>
      <c r="BH144" s="3">
        <v>3.41</v>
      </c>
      <c r="BI144" s="3">
        <v>1.48</v>
      </c>
      <c r="BJ144" s="3">
        <v>37</v>
      </c>
      <c r="BK144" s="3">
        <v>4.2</v>
      </c>
      <c r="BL144" s="3">
        <v>1.08</v>
      </c>
      <c r="BM144" s="3">
        <v>15</v>
      </c>
      <c r="BO144" s="3" t="str">
        <f t="shared" si="150"/>
        <v>N&lt;5</v>
      </c>
      <c r="BP144" s="3" t="str">
        <f t="shared" si="152"/>
        <v>N&lt;5</v>
      </c>
      <c r="BQ144" s="3" t="str">
        <f t="shared" si="153"/>
        <v>N&lt;5</v>
      </c>
      <c r="BR144" s="3" t="str">
        <f t="shared" si="154"/>
        <v>N&lt;5</v>
      </c>
      <c r="BS144" s="3" t="str">
        <f t="shared" si="155"/>
        <v>N&lt;5
N&lt;5</v>
      </c>
      <c r="BT144" s="3">
        <f t="shared" si="151"/>
        <v>-0.2292899408284024</v>
      </c>
      <c r="BU144" s="3" t="str">
        <f t="shared" si="156"/>
        <v>tenured</v>
      </c>
      <c r="BV144" s="3">
        <f t="shared" si="157"/>
        <v>0.2292899408284024</v>
      </c>
      <c r="BW144" s="3" t="str">
        <f t="shared" si="158"/>
        <v>small</v>
      </c>
      <c r="BX144" s="3" t="str">
        <f t="shared" si="159"/>
        <v>tenured
small</v>
      </c>
      <c r="BY144" s="3">
        <f t="shared" si="160"/>
        <v>-0.39267015706806307</v>
      </c>
      <c r="BZ144" s="3" t="str">
        <f t="shared" si="161"/>
        <v>full</v>
      </c>
      <c r="CA144" s="3">
        <f t="shared" si="162"/>
        <v>0.39267015706806307</v>
      </c>
      <c r="CB144" s="3" t="str">
        <f t="shared" si="163"/>
        <v>moderate</v>
      </c>
      <c r="CC144" s="3" t="str">
        <f t="shared" si="164"/>
        <v>full
moderate</v>
      </c>
      <c r="CD144" s="3">
        <f t="shared" si="165"/>
        <v>-0.50041701417848217</v>
      </c>
      <c r="CE144" s="3" t="str">
        <f t="shared" si="166"/>
        <v>men</v>
      </c>
      <c r="CF144" s="3">
        <f t="shared" si="167"/>
        <v>0.50041701417848217</v>
      </c>
      <c r="CG144" s="3" t="str">
        <f t="shared" si="168"/>
        <v>large</v>
      </c>
      <c r="CH144" s="3" t="str">
        <f t="shared" si="169"/>
        <v>men
large</v>
      </c>
      <c r="CI144" s="3">
        <f t="shared" si="170"/>
        <v>-0.25886864813039273</v>
      </c>
      <c r="CJ144" s="3" t="str">
        <f t="shared" si="171"/>
        <v>white</v>
      </c>
      <c r="CK144" s="3">
        <f t="shared" si="172"/>
        <v>0.25886864813039273</v>
      </c>
      <c r="CL144" s="3" t="str">
        <f t="shared" si="173"/>
        <v>small</v>
      </c>
      <c r="CM144" s="3" t="str">
        <f t="shared" si="174"/>
        <v>white
small</v>
      </c>
      <c r="CN144" s="3">
        <f t="shared" si="175"/>
        <v>-0.18439716312056756</v>
      </c>
      <c r="CO144" s="3" t="str">
        <f t="shared" si="176"/>
        <v>-</v>
      </c>
      <c r="CP144" s="3">
        <f t="shared" si="177"/>
        <v>0.18439716312056756</v>
      </c>
      <c r="CQ144" s="3" t="str">
        <f t="shared" si="178"/>
        <v>small</v>
      </c>
      <c r="CR144" s="3" t="str">
        <f t="shared" si="179"/>
        <v>-
small</v>
      </c>
      <c r="CS144" s="3">
        <f t="shared" si="180"/>
        <v>3.4482758620689842E-2</v>
      </c>
      <c r="CT144" s="3" t="str">
        <f t="shared" si="181"/>
        <v/>
      </c>
      <c r="CU144" s="3">
        <f t="shared" si="182"/>
        <v>3.4482758620689842E-2</v>
      </c>
      <c r="CV144" s="3" t="str">
        <f t="shared" si="183"/>
        <v/>
      </c>
      <c r="CW144" s="3" t="str">
        <f t="shared" si="184"/>
        <v xml:space="preserve">
</v>
      </c>
      <c r="CX144" s="3" t="str">
        <f t="shared" si="185"/>
        <v>N&lt;5</v>
      </c>
      <c r="CY144" s="3" t="str">
        <f t="shared" si="186"/>
        <v>N&lt;5</v>
      </c>
      <c r="CZ144" s="3" t="str">
        <f t="shared" si="187"/>
        <v>N&lt;5</v>
      </c>
      <c r="DA144" s="3" t="str">
        <f t="shared" si="188"/>
        <v>N&lt;5</v>
      </c>
      <c r="DB144" s="3" t="str">
        <f t="shared" si="189"/>
        <v>N&lt;5
N&lt;5</v>
      </c>
      <c r="DC144" s="3">
        <f t="shared" si="190"/>
        <v>-0.2978723404255319</v>
      </c>
      <c r="DD144" s="3" t="str">
        <f t="shared" si="191"/>
        <v>-</v>
      </c>
      <c r="DE144" s="3">
        <f t="shared" si="192"/>
        <v>0.2978723404255319</v>
      </c>
      <c r="DF144" s="3" t="str">
        <f t="shared" si="193"/>
        <v>small</v>
      </c>
      <c r="DG144" s="3" t="str">
        <f t="shared" si="194"/>
        <v>-
small</v>
      </c>
      <c r="DH144" s="3">
        <f t="shared" si="195"/>
        <v>-0.23036649214659685</v>
      </c>
      <c r="DI144" s="3" t="str">
        <f t="shared" si="196"/>
        <v>-</v>
      </c>
      <c r="DJ144" s="3">
        <f t="shared" si="197"/>
        <v>0.23036649214659685</v>
      </c>
      <c r="DK144" s="3" t="str">
        <f t="shared" si="198"/>
        <v>small</v>
      </c>
      <c r="DL144" s="3" t="str">
        <f t="shared" si="199"/>
        <v>-
small</v>
      </c>
      <c r="DM144" s="3">
        <f t="shared" si="200"/>
        <v>0.7051282051282054</v>
      </c>
      <c r="DN144" s="3" t="str">
        <f t="shared" si="201"/>
        <v>+</v>
      </c>
      <c r="DO144" s="3">
        <f t="shared" si="202"/>
        <v>0.7051282051282054</v>
      </c>
      <c r="DP144" s="3" t="str">
        <f t="shared" si="203"/>
        <v>large</v>
      </c>
      <c r="DQ144" s="3" t="str">
        <f t="shared" si="204"/>
        <v>+
large</v>
      </c>
      <c r="DR144" s="3">
        <f t="shared" si="205"/>
        <v>-6.5359477124184518E-3</v>
      </c>
      <c r="DS144" s="3" t="str">
        <f t="shared" si="206"/>
        <v/>
      </c>
      <c r="DT144" s="3">
        <f t="shared" si="207"/>
        <v>6.5359477124184518E-3</v>
      </c>
      <c r="DU144" s="3" t="str">
        <f t="shared" si="208"/>
        <v/>
      </c>
      <c r="DV144" s="3" t="str">
        <f t="shared" si="209"/>
        <v xml:space="preserve">
</v>
      </c>
      <c r="DW144" s="3">
        <f t="shared" si="210"/>
        <v>-0.34328358208955218</v>
      </c>
      <c r="DX144" s="3" t="str">
        <f t="shared" si="211"/>
        <v>-</v>
      </c>
      <c r="DY144" s="3">
        <f t="shared" si="212"/>
        <v>0.34328358208955218</v>
      </c>
      <c r="DZ144" s="3" t="str">
        <f t="shared" si="213"/>
        <v>moderate</v>
      </c>
      <c r="EA144" s="3" t="str">
        <f t="shared" si="214"/>
        <v>-
moderate</v>
      </c>
      <c r="EB144" s="3">
        <f t="shared" si="215"/>
        <v>-0.28378378378378372</v>
      </c>
      <c r="EC144" s="3" t="str">
        <f t="shared" si="216"/>
        <v>-</v>
      </c>
      <c r="ED144" s="3">
        <f t="shared" si="217"/>
        <v>0.28378378378378372</v>
      </c>
      <c r="EE144" s="3" t="str">
        <f t="shared" si="218"/>
        <v>small</v>
      </c>
      <c r="EF144" s="3" t="str">
        <f t="shared" si="219"/>
        <v>-
small</v>
      </c>
      <c r="EG144" s="3">
        <f t="shared" si="220"/>
        <v>9.2592592592593073E-2</v>
      </c>
      <c r="EH144" s="3" t="str">
        <f t="shared" si="221"/>
        <v/>
      </c>
      <c r="EI144" s="3">
        <f t="shared" si="222"/>
        <v>9.2592592592593073E-2</v>
      </c>
      <c r="EJ144" s="3" t="str">
        <f t="shared" si="223"/>
        <v/>
      </c>
      <c r="EK144" s="3" t="str">
        <f t="shared" si="224"/>
        <v xml:space="preserve">
</v>
      </c>
    </row>
    <row r="145" spans="1:141" x14ac:dyDescent="0.35">
      <c r="A145" s="13" t="s">
        <v>291</v>
      </c>
      <c r="B145" s="13" t="s">
        <v>292</v>
      </c>
      <c r="C145" s="4">
        <v>3.58</v>
      </c>
      <c r="D145" s="4">
        <v>1.4119999999999999</v>
      </c>
      <c r="E145" s="3">
        <v>24</v>
      </c>
      <c r="F145" s="4">
        <v>3.29</v>
      </c>
      <c r="G145" s="4">
        <v>1.381</v>
      </c>
      <c r="H145" s="3">
        <v>195</v>
      </c>
      <c r="I145" s="4">
        <v>3.4</v>
      </c>
      <c r="J145" s="4">
        <v>1.1739999999999999</v>
      </c>
      <c r="K145" s="3">
        <v>10</v>
      </c>
      <c r="L145" s="3" t="s">
        <v>30</v>
      </c>
      <c r="M145" s="3" t="s">
        <v>30</v>
      </c>
      <c r="N145" s="3" t="s">
        <v>30</v>
      </c>
      <c r="O145" s="4">
        <v>3.83</v>
      </c>
      <c r="P145" s="4">
        <v>1.4670000000000001</v>
      </c>
      <c r="Q145" s="3">
        <v>12</v>
      </c>
      <c r="R145" s="4" t="s">
        <v>30</v>
      </c>
      <c r="S145" s="4" t="s">
        <v>30</v>
      </c>
      <c r="T145" s="3" t="s">
        <v>30</v>
      </c>
      <c r="U145" s="4">
        <v>3.57</v>
      </c>
      <c r="V145" s="4">
        <v>1.272</v>
      </c>
      <c r="W145" s="3">
        <v>7</v>
      </c>
      <c r="X145" s="4">
        <v>3.18</v>
      </c>
      <c r="Y145" s="4">
        <v>1.401</v>
      </c>
      <c r="Z145" s="3">
        <v>11</v>
      </c>
      <c r="AA145" s="4">
        <v>3.92</v>
      </c>
      <c r="AB145" s="4">
        <v>1.4430000000000001</v>
      </c>
      <c r="AC145" s="3">
        <v>12</v>
      </c>
      <c r="AD145" s="4">
        <v>3.12</v>
      </c>
      <c r="AE145" s="4">
        <v>1.409</v>
      </c>
      <c r="AF145" s="3">
        <v>17</v>
      </c>
      <c r="AG145" s="4">
        <v>4.71</v>
      </c>
      <c r="AH145" s="4">
        <v>0.48799999999999999</v>
      </c>
      <c r="AI145" s="3">
        <v>7</v>
      </c>
      <c r="AJ145" s="4">
        <v>3.27</v>
      </c>
      <c r="AK145" s="4">
        <v>1.4</v>
      </c>
      <c r="AL145" s="14">
        <v>26</v>
      </c>
      <c r="AM145" s="3">
        <v>3.56</v>
      </c>
      <c r="AN145" s="3">
        <v>1.59</v>
      </c>
      <c r="AO145" s="3">
        <v>9</v>
      </c>
      <c r="AP145" s="3" t="s">
        <v>30</v>
      </c>
      <c r="AQ145" s="3" t="s">
        <v>30</v>
      </c>
      <c r="AR145" s="3" t="s">
        <v>30</v>
      </c>
      <c r="AS145" s="3">
        <v>3</v>
      </c>
      <c r="AT145" s="3">
        <v>1.26</v>
      </c>
      <c r="AU145" s="3">
        <v>16</v>
      </c>
      <c r="AV145" s="3" t="s">
        <v>30</v>
      </c>
      <c r="AW145" s="3" t="s">
        <v>30</v>
      </c>
      <c r="AX145" s="3" t="s">
        <v>30</v>
      </c>
      <c r="AY145" s="3" t="s">
        <v>30</v>
      </c>
      <c r="AZ145" s="3" t="s">
        <v>30</v>
      </c>
      <c r="BA145" s="3" t="s">
        <v>30</v>
      </c>
      <c r="BB145" s="3">
        <v>3.44</v>
      </c>
      <c r="BC145" s="3">
        <v>1.51</v>
      </c>
      <c r="BD145" s="3">
        <v>9</v>
      </c>
      <c r="BE145" s="3">
        <v>3.18</v>
      </c>
      <c r="BF145" s="3">
        <v>1.38</v>
      </c>
      <c r="BG145" s="3">
        <v>17</v>
      </c>
      <c r="BH145" s="3">
        <v>3.11</v>
      </c>
      <c r="BI145" s="3">
        <v>1.52</v>
      </c>
      <c r="BJ145" s="3">
        <v>19</v>
      </c>
      <c r="BK145" s="3">
        <v>3.71</v>
      </c>
      <c r="BL145" s="3">
        <v>0.95</v>
      </c>
      <c r="BM145" s="3">
        <v>7</v>
      </c>
      <c r="BO145" s="3" t="str">
        <f t="shared" si="150"/>
        <v>N&lt;5</v>
      </c>
      <c r="BP145" s="3" t="str">
        <f t="shared" si="152"/>
        <v>N&lt;5</v>
      </c>
      <c r="BQ145" s="3" t="str">
        <f t="shared" si="153"/>
        <v>N&lt;5</v>
      </c>
      <c r="BR145" s="3" t="str">
        <f t="shared" si="154"/>
        <v>N&lt;5</v>
      </c>
      <c r="BS145" s="3" t="str">
        <f t="shared" si="155"/>
        <v>N&lt;5
N&lt;5</v>
      </c>
      <c r="BT145" s="3">
        <f t="shared" si="151"/>
        <v>-0.36626916524701891</v>
      </c>
      <c r="BU145" s="3" t="str">
        <f t="shared" si="156"/>
        <v>tenured</v>
      </c>
      <c r="BV145" s="3">
        <f t="shared" si="157"/>
        <v>0.36626916524701891</v>
      </c>
      <c r="BW145" s="3" t="str">
        <f t="shared" si="158"/>
        <v>moderate</v>
      </c>
      <c r="BX145" s="3" t="str">
        <f t="shared" si="159"/>
        <v>tenured
moderate</v>
      </c>
      <c r="BY145" s="3" t="str">
        <f t="shared" si="160"/>
        <v>N&lt;5</v>
      </c>
      <c r="BZ145" s="3" t="str">
        <f t="shared" si="161"/>
        <v>N&lt;5</v>
      </c>
      <c r="CA145" s="3" t="str">
        <f t="shared" si="162"/>
        <v>N&lt;5</v>
      </c>
      <c r="CB145" s="3" t="str">
        <f t="shared" si="163"/>
        <v>N&lt;5</v>
      </c>
      <c r="CC145" s="3" t="str">
        <f t="shared" si="164"/>
        <v>N&lt;5
N&lt;5</v>
      </c>
      <c r="CD145" s="3">
        <f t="shared" si="165"/>
        <v>-0.52819414703782996</v>
      </c>
      <c r="CE145" s="3" t="str">
        <f t="shared" si="166"/>
        <v>men</v>
      </c>
      <c r="CF145" s="3">
        <f t="shared" si="167"/>
        <v>0.52819414703782996</v>
      </c>
      <c r="CG145" s="3" t="str">
        <f t="shared" si="168"/>
        <v>large</v>
      </c>
      <c r="CH145" s="3" t="str">
        <f t="shared" si="169"/>
        <v>men
large</v>
      </c>
      <c r="CI145" s="3">
        <f t="shared" si="170"/>
        <v>-1.1284599006387508</v>
      </c>
      <c r="CJ145" s="3" t="str">
        <f t="shared" si="171"/>
        <v>white</v>
      </c>
      <c r="CK145" s="3">
        <f t="shared" si="172"/>
        <v>1.1284599006387508</v>
      </c>
      <c r="CL145" s="3" t="str">
        <f t="shared" si="173"/>
        <v>large</v>
      </c>
      <c r="CM145" s="3" t="str">
        <f t="shared" si="174"/>
        <v>white
large</v>
      </c>
      <c r="CN145" s="3">
        <f t="shared" si="175"/>
        <v>-0.22142857142857147</v>
      </c>
      <c r="CO145" s="3" t="str">
        <f t="shared" si="176"/>
        <v>-</v>
      </c>
      <c r="CP145" s="3">
        <f t="shared" si="177"/>
        <v>0.22142857142857147</v>
      </c>
      <c r="CQ145" s="3" t="str">
        <f t="shared" si="178"/>
        <v>small</v>
      </c>
      <c r="CR145" s="3" t="str">
        <f t="shared" si="179"/>
        <v>-
small</v>
      </c>
      <c r="CS145" s="3">
        <f t="shared" si="180"/>
        <v>0.10062893081761015</v>
      </c>
      <c r="CT145" s="3" t="str">
        <f t="shared" si="181"/>
        <v>+</v>
      </c>
      <c r="CU145" s="3">
        <f t="shared" si="182"/>
        <v>0.10062893081761015</v>
      </c>
      <c r="CV145" s="3" t="str">
        <f t="shared" si="183"/>
        <v>small</v>
      </c>
      <c r="CW145" s="3" t="str">
        <f t="shared" si="184"/>
        <v>+
small</v>
      </c>
      <c r="CX145" s="3" t="str">
        <f t="shared" si="185"/>
        <v>N&lt;5</v>
      </c>
      <c r="CY145" s="3" t="str">
        <f t="shared" si="186"/>
        <v>N&lt;5</v>
      </c>
      <c r="CZ145" s="3" t="str">
        <f t="shared" si="187"/>
        <v>N&lt;5</v>
      </c>
      <c r="DA145" s="3" t="str">
        <f t="shared" si="188"/>
        <v>N&lt;5</v>
      </c>
      <c r="DB145" s="3" t="str">
        <f t="shared" si="189"/>
        <v>N&lt;5
N&lt;5</v>
      </c>
      <c r="DC145" s="3">
        <f t="shared" si="190"/>
        <v>-0.65873015873015883</v>
      </c>
      <c r="DD145" s="3" t="str">
        <f t="shared" si="191"/>
        <v>-</v>
      </c>
      <c r="DE145" s="3">
        <f t="shared" si="192"/>
        <v>0.65873015873015883</v>
      </c>
      <c r="DF145" s="3" t="str">
        <f t="shared" si="193"/>
        <v>large</v>
      </c>
      <c r="DG145" s="3" t="str">
        <f t="shared" si="194"/>
        <v>-
large</v>
      </c>
      <c r="DH145" s="3" t="str">
        <f t="shared" si="195"/>
        <v>N&lt;5</v>
      </c>
      <c r="DI145" s="3" t="str">
        <f t="shared" si="196"/>
        <v>N&lt;5</v>
      </c>
      <c r="DJ145" s="3" t="str">
        <f t="shared" si="197"/>
        <v>N&lt;5</v>
      </c>
      <c r="DK145" s="3" t="str">
        <f t="shared" si="198"/>
        <v>N&lt;5</v>
      </c>
      <c r="DL145" s="3" t="str">
        <f t="shared" si="199"/>
        <v>N&lt;5
N&lt;5</v>
      </c>
      <c r="DM145" s="3" t="str">
        <f t="shared" si="200"/>
        <v>N&lt;5</v>
      </c>
      <c r="DN145" s="3" t="str">
        <f t="shared" si="201"/>
        <v>N&lt;5</v>
      </c>
      <c r="DO145" s="3" t="str">
        <f t="shared" si="202"/>
        <v>N&lt;5</v>
      </c>
      <c r="DP145" s="3" t="str">
        <f t="shared" si="203"/>
        <v>N&lt;5</v>
      </c>
      <c r="DQ145" s="3" t="str">
        <f t="shared" si="204"/>
        <v>N&lt;5
N&lt;5</v>
      </c>
      <c r="DR145" s="3">
        <f t="shared" si="205"/>
        <v>0.17218543046357601</v>
      </c>
      <c r="DS145" s="3" t="str">
        <f t="shared" si="206"/>
        <v>+</v>
      </c>
      <c r="DT145" s="3">
        <f t="shared" si="207"/>
        <v>0.17218543046357601</v>
      </c>
      <c r="DU145" s="3" t="str">
        <f t="shared" si="208"/>
        <v>small</v>
      </c>
      <c r="DV145" s="3" t="str">
        <f t="shared" si="209"/>
        <v>+
small</v>
      </c>
      <c r="DW145" s="3">
        <f t="shared" si="210"/>
        <v>-0.53623188405797084</v>
      </c>
      <c r="DX145" s="3" t="str">
        <f t="shared" si="211"/>
        <v>-</v>
      </c>
      <c r="DY145" s="3">
        <f t="shared" si="212"/>
        <v>0.53623188405797084</v>
      </c>
      <c r="DZ145" s="3" t="str">
        <f t="shared" si="213"/>
        <v>large</v>
      </c>
      <c r="EA145" s="3" t="str">
        <f t="shared" si="214"/>
        <v>-
large</v>
      </c>
      <c r="EB145" s="3">
        <f t="shared" si="215"/>
        <v>-6.5789473684212041E-3</v>
      </c>
      <c r="EC145" s="3" t="str">
        <f t="shared" si="216"/>
        <v/>
      </c>
      <c r="ED145" s="3">
        <f t="shared" si="217"/>
        <v>6.5789473684212041E-3</v>
      </c>
      <c r="EE145" s="3" t="str">
        <f t="shared" si="218"/>
        <v/>
      </c>
      <c r="EF145" s="3" t="str">
        <f t="shared" si="219"/>
        <v xml:space="preserve">
</v>
      </c>
      <c r="EG145" s="3">
        <f t="shared" si="220"/>
        <v>-1.0526315789473684</v>
      </c>
      <c r="EH145" s="3" t="str">
        <f t="shared" si="221"/>
        <v>-</v>
      </c>
      <c r="EI145" s="3">
        <f t="shared" si="222"/>
        <v>1.0526315789473684</v>
      </c>
      <c r="EJ145" s="3" t="str">
        <f t="shared" si="223"/>
        <v>large</v>
      </c>
      <c r="EK145" s="3" t="str">
        <f t="shared" si="224"/>
        <v>-
large</v>
      </c>
    </row>
    <row r="146" spans="1:141" x14ac:dyDescent="0.35">
      <c r="A146" s="15"/>
      <c r="B146" s="16" t="s">
        <v>293</v>
      </c>
      <c r="C146" s="10">
        <v>3.7397999999999998</v>
      </c>
      <c r="D146" s="10">
        <v>0.88234999999999997</v>
      </c>
      <c r="E146" s="11">
        <v>49</v>
      </c>
      <c r="F146" s="10">
        <v>3.3129</v>
      </c>
      <c r="G146" s="10">
        <v>0.93522000000000005</v>
      </c>
      <c r="H146" s="11">
        <v>355</v>
      </c>
      <c r="I146" s="10">
        <v>3.5920999999999998</v>
      </c>
      <c r="J146" s="10">
        <v>0.82584000000000002</v>
      </c>
      <c r="K146" s="11">
        <v>19</v>
      </c>
      <c r="L146" s="10" t="s">
        <v>30</v>
      </c>
      <c r="M146" s="10" t="s">
        <v>30</v>
      </c>
      <c r="N146" s="11" t="s">
        <v>30</v>
      </c>
      <c r="O146" s="10">
        <v>3.8611</v>
      </c>
      <c r="P146" s="10">
        <v>0.90227999999999997</v>
      </c>
      <c r="Q146" s="11">
        <v>27</v>
      </c>
      <c r="R146" s="10" t="s">
        <v>30</v>
      </c>
      <c r="S146" s="10" t="s">
        <v>30</v>
      </c>
      <c r="T146" s="11" t="s">
        <v>30</v>
      </c>
      <c r="U146" s="10">
        <v>3.8462000000000001</v>
      </c>
      <c r="V146" s="10">
        <v>0.69625999999999999</v>
      </c>
      <c r="W146" s="11">
        <v>13</v>
      </c>
      <c r="X146" s="10">
        <v>3.4750000000000001</v>
      </c>
      <c r="Y146" s="10">
        <v>0.78598000000000001</v>
      </c>
      <c r="Z146" s="11">
        <v>20</v>
      </c>
      <c r="AA146" s="10">
        <v>3.9074</v>
      </c>
      <c r="AB146" s="10">
        <v>0.94347000000000003</v>
      </c>
      <c r="AC146" s="11">
        <v>27</v>
      </c>
      <c r="AD146" s="10">
        <v>3.7307999999999999</v>
      </c>
      <c r="AE146" s="10">
        <v>0.81391000000000002</v>
      </c>
      <c r="AF146" s="11">
        <v>39</v>
      </c>
      <c r="AG146" s="10">
        <v>3.7749999999999999</v>
      </c>
      <c r="AH146" s="10">
        <v>1.1633899999999999</v>
      </c>
      <c r="AI146" s="11">
        <v>10</v>
      </c>
      <c r="AJ146" s="11">
        <v>3.11</v>
      </c>
      <c r="AK146" s="11">
        <v>0.84</v>
      </c>
      <c r="AL146" s="11">
        <v>57</v>
      </c>
      <c r="AM146" s="11">
        <v>3.28</v>
      </c>
      <c r="AN146" s="11">
        <v>0.73</v>
      </c>
      <c r="AO146" s="11">
        <v>30</v>
      </c>
      <c r="AP146" s="11" t="s">
        <v>30</v>
      </c>
      <c r="AQ146" s="11" t="s">
        <v>30</v>
      </c>
      <c r="AR146" s="11" t="s">
        <v>30</v>
      </c>
      <c r="AS146" s="11">
        <v>2.93</v>
      </c>
      <c r="AT146" s="11">
        <v>0.99</v>
      </c>
      <c r="AU146" s="11">
        <v>23</v>
      </c>
      <c r="AV146" s="11">
        <v>3.25</v>
      </c>
      <c r="AW146" s="11">
        <v>0.96</v>
      </c>
      <c r="AX146" s="11">
        <v>13</v>
      </c>
      <c r="AY146" s="11">
        <v>3.31</v>
      </c>
      <c r="AZ146" s="11">
        <v>0.56000000000000005</v>
      </c>
      <c r="BA146" s="11">
        <v>14</v>
      </c>
      <c r="BB146" s="11">
        <v>3.07</v>
      </c>
      <c r="BC146" s="11">
        <v>0.92</v>
      </c>
      <c r="BD146" s="11">
        <v>29</v>
      </c>
      <c r="BE146" s="11">
        <v>3.16</v>
      </c>
      <c r="BF146" s="11">
        <v>0.76</v>
      </c>
      <c r="BG146" s="11">
        <v>28</v>
      </c>
      <c r="BH146" s="11">
        <v>3.17</v>
      </c>
      <c r="BI146" s="11">
        <v>0.87</v>
      </c>
      <c r="BJ146" s="11">
        <v>43</v>
      </c>
      <c r="BK146" s="11">
        <v>2.95</v>
      </c>
      <c r="BL146" s="11">
        <v>0.73</v>
      </c>
      <c r="BM146" s="12">
        <v>14</v>
      </c>
      <c r="BO146" s="3" t="str">
        <f t="shared" si="150"/>
        <v>N&lt;5</v>
      </c>
      <c r="BP146" s="3" t="str">
        <f t="shared" si="152"/>
        <v>N&lt;5</v>
      </c>
      <c r="BQ146" s="3" t="str">
        <f t="shared" si="153"/>
        <v>N&lt;5</v>
      </c>
      <c r="BR146" s="3" t="str">
        <f t="shared" si="154"/>
        <v>N&lt;5</v>
      </c>
      <c r="BS146" s="3" t="str">
        <f t="shared" si="155"/>
        <v>N&lt;5
N&lt;5</v>
      </c>
      <c r="BT146" s="3">
        <f t="shared" si="151"/>
        <v>-0.325728954761213</v>
      </c>
      <c r="BU146" s="3" t="str">
        <f t="shared" si="156"/>
        <v>tenured</v>
      </c>
      <c r="BV146" s="3">
        <f t="shared" si="157"/>
        <v>0.325728954761213</v>
      </c>
      <c r="BW146" s="3" t="str">
        <f t="shared" si="158"/>
        <v>moderate</v>
      </c>
      <c r="BX146" s="3" t="str">
        <f t="shared" si="159"/>
        <v>tenured
moderate</v>
      </c>
      <c r="BY146" s="3">
        <f t="shared" si="160"/>
        <v>-6.2500000000000056E-2</v>
      </c>
      <c r="BZ146" s="3" t="str">
        <f t="shared" si="161"/>
        <v/>
      </c>
      <c r="CA146" s="3">
        <f t="shared" si="162"/>
        <v>6.2500000000000056E-2</v>
      </c>
      <c r="CB146" s="3" t="str">
        <f t="shared" si="163"/>
        <v/>
      </c>
      <c r="CC146" s="3" t="str">
        <f t="shared" si="164"/>
        <v xml:space="preserve">
</v>
      </c>
      <c r="CD146" s="3">
        <f t="shared" si="165"/>
        <v>-0.55014122496755624</v>
      </c>
      <c r="CE146" s="3" t="str">
        <f t="shared" si="166"/>
        <v>men</v>
      </c>
      <c r="CF146" s="3">
        <f t="shared" si="167"/>
        <v>0.55014122496755624</v>
      </c>
      <c r="CG146" s="3" t="str">
        <f t="shared" si="168"/>
        <v>large</v>
      </c>
      <c r="CH146" s="3" t="str">
        <f t="shared" si="169"/>
        <v>men
large</v>
      </c>
      <c r="CI146" s="3">
        <f t="shared" si="170"/>
        <v>-5.430575862196068E-2</v>
      </c>
      <c r="CJ146" s="3" t="str">
        <f t="shared" si="171"/>
        <v/>
      </c>
      <c r="CK146" s="3">
        <f t="shared" si="172"/>
        <v>5.430575862196068E-2</v>
      </c>
      <c r="CL146" s="3" t="str">
        <f t="shared" si="173"/>
        <v/>
      </c>
      <c r="CM146" s="3" t="str">
        <f t="shared" si="174"/>
        <v xml:space="preserve">
</v>
      </c>
      <c r="CN146" s="3">
        <f t="shared" si="175"/>
        <v>-0.74976190476190474</v>
      </c>
      <c r="CO146" s="3" t="str">
        <f t="shared" si="176"/>
        <v>-</v>
      </c>
      <c r="CP146" s="3">
        <f t="shared" si="177"/>
        <v>0.74976190476190474</v>
      </c>
      <c r="CQ146" s="3" t="str">
        <f t="shared" si="178"/>
        <v>large</v>
      </c>
      <c r="CR146" s="3" t="str">
        <f t="shared" si="179"/>
        <v>-
large</v>
      </c>
      <c r="CS146" s="3">
        <f t="shared" si="180"/>
        <v>-0.42753424657534256</v>
      </c>
      <c r="CT146" s="3" t="str">
        <f t="shared" si="181"/>
        <v>-</v>
      </c>
      <c r="CU146" s="3">
        <f t="shared" si="182"/>
        <v>0.42753424657534256</v>
      </c>
      <c r="CV146" s="3" t="str">
        <f t="shared" si="183"/>
        <v>moderate</v>
      </c>
      <c r="CW146" s="3" t="str">
        <f t="shared" si="184"/>
        <v>-
moderate</v>
      </c>
      <c r="CX146" s="3" t="str">
        <f t="shared" si="185"/>
        <v>N&lt;5</v>
      </c>
      <c r="CY146" s="3" t="str">
        <f t="shared" si="186"/>
        <v>N&lt;5</v>
      </c>
      <c r="CZ146" s="3" t="str">
        <f t="shared" si="187"/>
        <v>N&lt;5</v>
      </c>
      <c r="DA146" s="3" t="str">
        <f t="shared" si="188"/>
        <v>N&lt;5</v>
      </c>
      <c r="DB146" s="3" t="str">
        <f t="shared" si="189"/>
        <v>N&lt;5
N&lt;5</v>
      </c>
      <c r="DC146" s="3">
        <f t="shared" si="190"/>
        <v>-0.94050505050505029</v>
      </c>
      <c r="DD146" s="3" t="str">
        <f t="shared" si="191"/>
        <v>-</v>
      </c>
      <c r="DE146" s="3">
        <f t="shared" si="192"/>
        <v>0.94050505050505029</v>
      </c>
      <c r="DF146" s="3" t="str">
        <f t="shared" si="193"/>
        <v>large</v>
      </c>
      <c r="DG146" s="3" t="str">
        <f t="shared" si="194"/>
        <v>-
large</v>
      </c>
      <c r="DH146" s="3" t="str">
        <f t="shared" si="195"/>
        <v>N&lt;5</v>
      </c>
      <c r="DI146" s="3" t="str">
        <f t="shared" si="196"/>
        <v>N&lt;5</v>
      </c>
      <c r="DJ146" s="3" t="str">
        <f t="shared" si="197"/>
        <v>N&lt;5</v>
      </c>
      <c r="DK146" s="3" t="str">
        <f t="shared" si="198"/>
        <v>N&lt;5</v>
      </c>
      <c r="DL146" s="3" t="str">
        <f t="shared" si="199"/>
        <v>N&lt;5
N&lt;5</v>
      </c>
      <c r="DM146" s="3">
        <f t="shared" si="200"/>
        <v>-0.95749999999999991</v>
      </c>
      <c r="DN146" s="3" t="str">
        <f t="shared" si="201"/>
        <v>-</v>
      </c>
      <c r="DO146" s="3">
        <f t="shared" si="202"/>
        <v>0.95749999999999991</v>
      </c>
      <c r="DP146" s="3" t="str">
        <f t="shared" si="203"/>
        <v>large</v>
      </c>
      <c r="DQ146" s="3" t="str">
        <f t="shared" si="204"/>
        <v>-
large</v>
      </c>
      <c r="DR146" s="3">
        <f t="shared" si="205"/>
        <v>-0.44021739130434806</v>
      </c>
      <c r="DS146" s="3" t="str">
        <f t="shared" si="206"/>
        <v>-</v>
      </c>
      <c r="DT146" s="3">
        <f t="shared" si="207"/>
        <v>0.44021739130434806</v>
      </c>
      <c r="DU146" s="3" t="str">
        <f t="shared" si="208"/>
        <v>moderate</v>
      </c>
      <c r="DV146" s="3" t="str">
        <f t="shared" si="209"/>
        <v>-
moderate</v>
      </c>
      <c r="DW146" s="3">
        <f t="shared" si="210"/>
        <v>-0.98342105263157875</v>
      </c>
      <c r="DX146" s="3" t="str">
        <f t="shared" si="211"/>
        <v>-</v>
      </c>
      <c r="DY146" s="3">
        <f t="shared" si="212"/>
        <v>0.98342105263157875</v>
      </c>
      <c r="DZ146" s="3" t="str">
        <f t="shared" si="213"/>
        <v>large</v>
      </c>
      <c r="EA146" s="3" t="str">
        <f t="shared" si="214"/>
        <v>-
large</v>
      </c>
      <c r="EB146" s="3">
        <f t="shared" si="215"/>
        <v>-0.64459770114942527</v>
      </c>
      <c r="EC146" s="3" t="str">
        <f t="shared" si="216"/>
        <v>-</v>
      </c>
      <c r="ED146" s="3">
        <f t="shared" si="217"/>
        <v>0.64459770114942527</v>
      </c>
      <c r="EE146" s="3" t="str">
        <f t="shared" si="218"/>
        <v>large</v>
      </c>
      <c r="EF146" s="3" t="str">
        <f t="shared" si="219"/>
        <v>-
large</v>
      </c>
      <c r="EG146" s="3">
        <f t="shared" si="220"/>
        <v>-1.1301369863013695</v>
      </c>
      <c r="EH146" s="3" t="str">
        <f t="shared" si="221"/>
        <v>-</v>
      </c>
      <c r="EI146" s="3">
        <f t="shared" si="222"/>
        <v>1.1301369863013695</v>
      </c>
      <c r="EJ146" s="3" t="str">
        <f t="shared" si="223"/>
        <v>large</v>
      </c>
      <c r="EK146" s="3" t="str">
        <f t="shared" si="224"/>
        <v>-
large</v>
      </c>
    </row>
    <row r="147" spans="1:141" x14ac:dyDescent="0.35">
      <c r="A147" s="13" t="s">
        <v>294</v>
      </c>
      <c r="B147" s="13" t="s">
        <v>295</v>
      </c>
      <c r="C147" s="4">
        <v>3.58</v>
      </c>
      <c r="D147" s="4">
        <v>0.98599999999999999</v>
      </c>
      <c r="E147" s="3">
        <v>48</v>
      </c>
      <c r="F147" s="4">
        <v>3.13</v>
      </c>
      <c r="G147" s="4">
        <v>1.02</v>
      </c>
      <c r="H147" s="3">
        <v>350</v>
      </c>
      <c r="I147" s="4">
        <v>3.5</v>
      </c>
      <c r="J147" s="4">
        <v>0.92400000000000004</v>
      </c>
      <c r="K147" s="3">
        <v>18</v>
      </c>
      <c r="L147" s="4" t="s">
        <v>30</v>
      </c>
      <c r="M147" s="4" t="s">
        <v>30</v>
      </c>
      <c r="N147" s="3" t="s">
        <v>30</v>
      </c>
      <c r="O147" s="4">
        <v>3.67</v>
      </c>
      <c r="P147" s="4">
        <v>1</v>
      </c>
      <c r="Q147" s="3">
        <v>27</v>
      </c>
      <c r="R147" s="4" t="s">
        <v>30</v>
      </c>
      <c r="S147" s="4" t="s">
        <v>30</v>
      </c>
      <c r="T147" s="3" t="s">
        <v>30</v>
      </c>
      <c r="U147" s="4">
        <v>3.75</v>
      </c>
      <c r="V147" s="4">
        <v>0.86599999999999999</v>
      </c>
      <c r="W147" s="3">
        <v>12</v>
      </c>
      <c r="X147" s="4">
        <v>3.45</v>
      </c>
      <c r="Y147" s="4">
        <v>0.82599999999999996</v>
      </c>
      <c r="Z147" s="3">
        <v>20</v>
      </c>
      <c r="AA147" s="4">
        <v>3.65</v>
      </c>
      <c r="AB147" s="4">
        <v>1.129</v>
      </c>
      <c r="AC147" s="3">
        <v>26</v>
      </c>
      <c r="AD147" s="4">
        <v>3.55</v>
      </c>
      <c r="AE147" s="4">
        <v>0.92100000000000004</v>
      </c>
      <c r="AF147" s="3">
        <v>38</v>
      </c>
      <c r="AG147" s="4">
        <v>3.7</v>
      </c>
      <c r="AH147" s="4">
        <v>1.252</v>
      </c>
      <c r="AI147" s="3">
        <v>10</v>
      </c>
      <c r="AJ147" s="4">
        <v>3.02</v>
      </c>
      <c r="AK147" s="4">
        <v>0.88</v>
      </c>
      <c r="AL147" s="14">
        <v>56</v>
      </c>
      <c r="AM147" s="3">
        <v>3.2</v>
      </c>
      <c r="AN147" s="3">
        <v>0.81</v>
      </c>
      <c r="AO147" s="3">
        <v>30</v>
      </c>
      <c r="AP147" s="3" t="s">
        <v>30</v>
      </c>
      <c r="AQ147" s="3" t="s">
        <v>30</v>
      </c>
      <c r="AR147" s="3" t="s">
        <v>30</v>
      </c>
      <c r="AS147" s="3">
        <v>2.77</v>
      </c>
      <c r="AT147" s="3">
        <v>1.02</v>
      </c>
      <c r="AU147" s="3">
        <v>22</v>
      </c>
      <c r="AV147" s="3">
        <v>3.08</v>
      </c>
      <c r="AW147" s="3">
        <v>0.95</v>
      </c>
      <c r="AX147" s="3">
        <v>13</v>
      </c>
      <c r="AY147" s="3">
        <v>3.29</v>
      </c>
      <c r="AZ147" s="3">
        <v>0.73</v>
      </c>
      <c r="BA147" s="3">
        <v>14</v>
      </c>
      <c r="BB147" s="3">
        <v>2.93</v>
      </c>
      <c r="BC147" s="3">
        <v>0.92</v>
      </c>
      <c r="BD147" s="3">
        <v>29</v>
      </c>
      <c r="BE147" s="3">
        <v>3.11</v>
      </c>
      <c r="BF147" s="3">
        <v>0.85</v>
      </c>
      <c r="BG147" s="3">
        <v>27</v>
      </c>
      <c r="BH147" s="3">
        <v>3.05</v>
      </c>
      <c r="BI147" s="3">
        <v>0.94</v>
      </c>
      <c r="BJ147" s="3">
        <v>42</v>
      </c>
      <c r="BK147" s="3">
        <v>2.93</v>
      </c>
      <c r="BL147" s="3">
        <v>0.73</v>
      </c>
      <c r="BM147" s="3">
        <v>14</v>
      </c>
      <c r="BO147" s="3" t="str">
        <f t="shared" si="150"/>
        <v>N&lt;5</v>
      </c>
      <c r="BP147" s="3" t="str">
        <f t="shared" si="152"/>
        <v>N&lt;5</v>
      </c>
      <c r="BQ147" s="3" t="str">
        <f t="shared" si="153"/>
        <v>N&lt;5</v>
      </c>
      <c r="BR147" s="3" t="str">
        <f t="shared" si="154"/>
        <v>N&lt;5</v>
      </c>
      <c r="BS147" s="3" t="str">
        <f t="shared" si="155"/>
        <v>N&lt;5
N&lt;5</v>
      </c>
      <c r="BT147" s="3">
        <f t="shared" si="151"/>
        <v>-0.18398268398268389</v>
      </c>
      <c r="BU147" s="3" t="str">
        <f t="shared" si="156"/>
        <v>tenured</v>
      </c>
      <c r="BV147" s="3">
        <f t="shared" si="157"/>
        <v>0.18398268398268389</v>
      </c>
      <c r="BW147" s="3" t="str">
        <f t="shared" si="158"/>
        <v>small</v>
      </c>
      <c r="BX147" s="3" t="str">
        <f t="shared" si="159"/>
        <v>tenured
small</v>
      </c>
      <c r="BY147" s="3">
        <f t="shared" si="160"/>
        <v>-0.22105263157894733</v>
      </c>
      <c r="BZ147" s="3" t="str">
        <f t="shared" si="161"/>
        <v>full</v>
      </c>
      <c r="CA147" s="3">
        <f t="shared" si="162"/>
        <v>0.22105263157894733</v>
      </c>
      <c r="CB147" s="3" t="str">
        <f t="shared" si="163"/>
        <v>small</v>
      </c>
      <c r="CC147" s="3" t="str">
        <f t="shared" si="164"/>
        <v>full
small</v>
      </c>
      <c r="CD147" s="3">
        <f t="shared" si="165"/>
        <v>-0.24213075060532657</v>
      </c>
      <c r="CE147" s="3" t="str">
        <f t="shared" si="166"/>
        <v>men</v>
      </c>
      <c r="CF147" s="3">
        <f t="shared" si="167"/>
        <v>0.24213075060532657</v>
      </c>
      <c r="CG147" s="3" t="str">
        <f t="shared" si="168"/>
        <v>small</v>
      </c>
      <c r="CH147" s="3" t="str">
        <f t="shared" si="169"/>
        <v>men
small</v>
      </c>
      <c r="CI147" s="3">
        <f t="shared" si="170"/>
        <v>-0.16286644951140103</v>
      </c>
      <c r="CJ147" s="3" t="str">
        <f t="shared" si="171"/>
        <v>white</v>
      </c>
      <c r="CK147" s="3">
        <f t="shared" si="172"/>
        <v>0.16286644951140103</v>
      </c>
      <c r="CL147" s="3" t="str">
        <f t="shared" si="173"/>
        <v>small</v>
      </c>
      <c r="CM147" s="3" t="str">
        <f t="shared" si="174"/>
        <v>white
small</v>
      </c>
      <c r="CN147" s="3">
        <f t="shared" si="175"/>
        <v>-0.63636363636363646</v>
      </c>
      <c r="CO147" s="3" t="str">
        <f t="shared" si="176"/>
        <v>-</v>
      </c>
      <c r="CP147" s="3">
        <f t="shared" si="177"/>
        <v>0.63636363636363646</v>
      </c>
      <c r="CQ147" s="3" t="str">
        <f t="shared" si="178"/>
        <v>large</v>
      </c>
      <c r="CR147" s="3" t="str">
        <f t="shared" si="179"/>
        <v>-
large</v>
      </c>
      <c r="CS147" s="3">
        <f t="shared" si="180"/>
        <v>-0.37037037037037013</v>
      </c>
      <c r="CT147" s="3" t="str">
        <f t="shared" si="181"/>
        <v>-</v>
      </c>
      <c r="CU147" s="3">
        <f t="shared" si="182"/>
        <v>0.37037037037037013</v>
      </c>
      <c r="CV147" s="3" t="str">
        <f t="shared" si="183"/>
        <v>moderate</v>
      </c>
      <c r="CW147" s="3" t="str">
        <f t="shared" si="184"/>
        <v>-
moderate</v>
      </c>
      <c r="CX147" s="3" t="str">
        <f t="shared" si="185"/>
        <v>N&lt;5</v>
      </c>
      <c r="CY147" s="3" t="str">
        <f t="shared" si="186"/>
        <v>N&lt;5</v>
      </c>
      <c r="CZ147" s="3" t="str">
        <f t="shared" si="187"/>
        <v>N&lt;5</v>
      </c>
      <c r="DA147" s="3" t="str">
        <f t="shared" si="188"/>
        <v>N&lt;5</v>
      </c>
      <c r="DB147" s="3" t="str">
        <f t="shared" si="189"/>
        <v>N&lt;5
N&lt;5</v>
      </c>
      <c r="DC147" s="3">
        <f t="shared" si="190"/>
        <v>-0.88235294117647045</v>
      </c>
      <c r="DD147" s="3" t="str">
        <f t="shared" si="191"/>
        <v>-</v>
      </c>
      <c r="DE147" s="3">
        <f t="shared" si="192"/>
        <v>0.88235294117647045</v>
      </c>
      <c r="DF147" s="3" t="str">
        <f t="shared" si="193"/>
        <v>large</v>
      </c>
      <c r="DG147" s="3" t="str">
        <f t="shared" si="194"/>
        <v>-
large</v>
      </c>
      <c r="DH147" s="3" t="str">
        <f t="shared" si="195"/>
        <v>N&lt;5</v>
      </c>
      <c r="DI147" s="3" t="str">
        <f t="shared" si="196"/>
        <v>N&lt;5</v>
      </c>
      <c r="DJ147" s="3" t="str">
        <f t="shared" si="197"/>
        <v>N&lt;5</v>
      </c>
      <c r="DK147" s="3" t="str">
        <f t="shared" si="198"/>
        <v>N&lt;5</v>
      </c>
      <c r="DL147" s="3" t="str">
        <f t="shared" si="199"/>
        <v>N&lt;5
N&lt;5</v>
      </c>
      <c r="DM147" s="3">
        <f t="shared" si="200"/>
        <v>-0.63013698630136983</v>
      </c>
      <c r="DN147" s="3" t="str">
        <f t="shared" si="201"/>
        <v>-</v>
      </c>
      <c r="DO147" s="3">
        <f t="shared" si="202"/>
        <v>0.63013698630136983</v>
      </c>
      <c r="DP147" s="3" t="str">
        <f t="shared" si="203"/>
        <v>large</v>
      </c>
      <c r="DQ147" s="3" t="str">
        <f t="shared" si="204"/>
        <v>-
large</v>
      </c>
      <c r="DR147" s="3">
        <f t="shared" si="205"/>
        <v>-0.56521739130434778</v>
      </c>
      <c r="DS147" s="3" t="str">
        <f t="shared" si="206"/>
        <v>-</v>
      </c>
      <c r="DT147" s="3">
        <f t="shared" si="207"/>
        <v>0.56521739130434778</v>
      </c>
      <c r="DU147" s="3" t="str">
        <f t="shared" si="208"/>
        <v>large</v>
      </c>
      <c r="DV147" s="3" t="str">
        <f t="shared" si="209"/>
        <v>-
large</v>
      </c>
      <c r="DW147" s="3">
        <f t="shared" si="210"/>
        <v>-0.6352941176470589</v>
      </c>
      <c r="DX147" s="3" t="str">
        <f t="shared" si="211"/>
        <v>-</v>
      </c>
      <c r="DY147" s="3">
        <f t="shared" si="212"/>
        <v>0.6352941176470589</v>
      </c>
      <c r="DZ147" s="3" t="str">
        <f t="shared" si="213"/>
        <v>large</v>
      </c>
      <c r="EA147" s="3" t="str">
        <f t="shared" si="214"/>
        <v>-
large</v>
      </c>
      <c r="EB147" s="3">
        <f t="shared" si="215"/>
        <v>-0.53191489361702127</v>
      </c>
      <c r="EC147" s="3" t="str">
        <f t="shared" si="216"/>
        <v>-</v>
      </c>
      <c r="ED147" s="3">
        <f t="shared" si="217"/>
        <v>0.53191489361702127</v>
      </c>
      <c r="EE147" s="3" t="str">
        <f t="shared" si="218"/>
        <v>large</v>
      </c>
      <c r="EF147" s="3" t="str">
        <f t="shared" si="219"/>
        <v>-
large</v>
      </c>
      <c r="EG147" s="3">
        <f t="shared" si="220"/>
        <v>-1.0547945205479452</v>
      </c>
      <c r="EH147" s="3" t="str">
        <f t="shared" si="221"/>
        <v>-</v>
      </c>
      <c r="EI147" s="3">
        <f t="shared" si="222"/>
        <v>1.0547945205479452</v>
      </c>
      <c r="EJ147" s="3" t="str">
        <f t="shared" si="223"/>
        <v>large</v>
      </c>
      <c r="EK147" s="3" t="str">
        <f t="shared" si="224"/>
        <v>-
large</v>
      </c>
    </row>
    <row r="148" spans="1:141" x14ac:dyDescent="0.35">
      <c r="A148" s="13" t="s">
        <v>296</v>
      </c>
      <c r="B148" s="13" t="s">
        <v>297</v>
      </c>
      <c r="C148" s="4">
        <v>3.67</v>
      </c>
      <c r="D148" s="4">
        <v>0.94399999999999995</v>
      </c>
      <c r="E148" s="3">
        <v>49</v>
      </c>
      <c r="F148" s="4">
        <v>3.3</v>
      </c>
      <c r="G148" s="4">
        <v>0.99399999999999999</v>
      </c>
      <c r="H148" s="3">
        <v>352</v>
      </c>
      <c r="I148" s="4">
        <v>3.47</v>
      </c>
      <c r="J148" s="4">
        <v>0.90500000000000003</v>
      </c>
      <c r="K148" s="3">
        <v>19</v>
      </c>
      <c r="L148" s="4" t="s">
        <v>30</v>
      </c>
      <c r="M148" s="4" t="s">
        <v>30</v>
      </c>
      <c r="N148" s="3" t="s">
        <v>30</v>
      </c>
      <c r="O148" s="4">
        <v>3.81</v>
      </c>
      <c r="P148" s="4">
        <v>0.96199999999999997</v>
      </c>
      <c r="Q148" s="3">
        <v>27</v>
      </c>
      <c r="R148" s="4" t="s">
        <v>30</v>
      </c>
      <c r="S148" s="4" t="s">
        <v>30</v>
      </c>
      <c r="T148" s="3" t="s">
        <v>30</v>
      </c>
      <c r="U148" s="4">
        <v>3.69</v>
      </c>
      <c r="V148" s="4">
        <v>0.85499999999999998</v>
      </c>
      <c r="W148" s="3">
        <v>13</v>
      </c>
      <c r="X148" s="4">
        <v>3.4</v>
      </c>
      <c r="Y148" s="4">
        <v>0.82099999999999995</v>
      </c>
      <c r="Z148" s="3">
        <v>20</v>
      </c>
      <c r="AA148" s="4">
        <v>3.85</v>
      </c>
      <c r="AB148" s="4">
        <v>1.0269999999999999</v>
      </c>
      <c r="AC148" s="3">
        <v>27</v>
      </c>
      <c r="AD148" s="4">
        <v>3.67</v>
      </c>
      <c r="AE148" s="4">
        <v>0.89800000000000002</v>
      </c>
      <c r="AF148" s="3">
        <v>39</v>
      </c>
      <c r="AG148" s="4">
        <v>3.7</v>
      </c>
      <c r="AH148" s="4">
        <v>1.1599999999999999</v>
      </c>
      <c r="AI148" s="3">
        <v>10</v>
      </c>
      <c r="AJ148" s="3">
        <v>3.14</v>
      </c>
      <c r="AK148" s="3">
        <v>0.95</v>
      </c>
      <c r="AL148" s="3">
        <v>57</v>
      </c>
      <c r="AM148" s="3">
        <v>3.37</v>
      </c>
      <c r="AN148" s="3">
        <v>0.93</v>
      </c>
      <c r="AO148" s="3">
        <v>30</v>
      </c>
      <c r="AP148" s="3" t="s">
        <v>30</v>
      </c>
      <c r="AQ148" s="3" t="s">
        <v>30</v>
      </c>
      <c r="AR148" s="3" t="s">
        <v>30</v>
      </c>
      <c r="AS148" s="3">
        <v>2.87</v>
      </c>
      <c r="AT148" s="3">
        <v>0.97</v>
      </c>
      <c r="AU148" s="3">
        <v>23</v>
      </c>
      <c r="AV148" s="3">
        <v>3.31</v>
      </c>
      <c r="AW148" s="3">
        <v>1.18</v>
      </c>
      <c r="AX148" s="3">
        <v>13</v>
      </c>
      <c r="AY148" s="3">
        <v>3.43</v>
      </c>
      <c r="AZ148" s="3">
        <v>0.76</v>
      </c>
      <c r="BA148" s="3">
        <v>14</v>
      </c>
      <c r="BB148" s="3">
        <v>3.1</v>
      </c>
      <c r="BC148" s="3">
        <v>1.08</v>
      </c>
      <c r="BD148" s="3">
        <v>29</v>
      </c>
      <c r="BE148" s="3">
        <v>3.18</v>
      </c>
      <c r="BF148" s="3">
        <v>0.82</v>
      </c>
      <c r="BG148" s="3">
        <v>28</v>
      </c>
      <c r="BH148" s="3">
        <v>3.21</v>
      </c>
      <c r="BI148" s="3">
        <v>0.99</v>
      </c>
      <c r="BJ148" s="3">
        <v>43</v>
      </c>
      <c r="BK148" s="3">
        <v>2.93</v>
      </c>
      <c r="BL148" s="3">
        <v>0.83</v>
      </c>
      <c r="BM148" s="3">
        <v>14</v>
      </c>
      <c r="BO148" s="3" t="str">
        <f t="shared" si="150"/>
        <v>N&lt;5</v>
      </c>
      <c r="BP148" s="3" t="str">
        <f t="shared" si="152"/>
        <v>N&lt;5</v>
      </c>
      <c r="BQ148" s="3" t="str">
        <f t="shared" si="153"/>
        <v>N&lt;5</v>
      </c>
      <c r="BR148" s="3" t="str">
        <f t="shared" si="154"/>
        <v>N&lt;5</v>
      </c>
      <c r="BS148" s="3" t="str">
        <f t="shared" si="155"/>
        <v>N&lt;5
N&lt;5</v>
      </c>
      <c r="BT148" s="3">
        <f t="shared" si="151"/>
        <v>-0.37569060773480645</v>
      </c>
      <c r="BU148" s="3" t="str">
        <f t="shared" si="156"/>
        <v>tenured</v>
      </c>
      <c r="BV148" s="3">
        <f t="shared" si="157"/>
        <v>0.37569060773480645</v>
      </c>
      <c r="BW148" s="3" t="str">
        <f t="shared" si="158"/>
        <v>moderate</v>
      </c>
      <c r="BX148" s="3" t="str">
        <f t="shared" si="159"/>
        <v>tenured
moderate</v>
      </c>
      <c r="BY148" s="3">
        <f t="shared" si="160"/>
        <v>-0.10169491525423738</v>
      </c>
      <c r="BZ148" s="3" t="str">
        <f t="shared" si="161"/>
        <v>full</v>
      </c>
      <c r="CA148" s="3">
        <f t="shared" si="162"/>
        <v>0.10169491525423738</v>
      </c>
      <c r="CB148" s="3" t="str">
        <f t="shared" si="163"/>
        <v>small</v>
      </c>
      <c r="CC148" s="3" t="str">
        <f t="shared" si="164"/>
        <v>full
small</v>
      </c>
      <c r="CD148" s="3">
        <f t="shared" si="165"/>
        <v>-0.54811205846528643</v>
      </c>
      <c r="CE148" s="3" t="str">
        <f t="shared" si="166"/>
        <v>men</v>
      </c>
      <c r="CF148" s="3">
        <f t="shared" si="167"/>
        <v>0.54811205846528643</v>
      </c>
      <c r="CG148" s="3" t="str">
        <f t="shared" si="168"/>
        <v>large</v>
      </c>
      <c r="CH148" s="3" t="str">
        <f t="shared" si="169"/>
        <v>men
large</v>
      </c>
      <c r="CI148" s="3">
        <f t="shared" si="170"/>
        <v>-3.3407572383073771E-2</v>
      </c>
      <c r="CJ148" s="3" t="str">
        <f t="shared" si="171"/>
        <v/>
      </c>
      <c r="CK148" s="3">
        <f t="shared" si="172"/>
        <v>3.3407572383073771E-2</v>
      </c>
      <c r="CL148" s="3" t="str">
        <f t="shared" si="173"/>
        <v/>
      </c>
      <c r="CM148" s="3" t="str">
        <f t="shared" si="174"/>
        <v xml:space="preserve">
</v>
      </c>
      <c r="CN148" s="3">
        <f t="shared" si="175"/>
        <v>-0.55789473684210511</v>
      </c>
      <c r="CO148" s="3" t="str">
        <f t="shared" si="176"/>
        <v>-</v>
      </c>
      <c r="CP148" s="3">
        <f t="shared" si="177"/>
        <v>0.55789473684210511</v>
      </c>
      <c r="CQ148" s="3" t="str">
        <f t="shared" si="178"/>
        <v>large</v>
      </c>
      <c r="CR148" s="3" t="str">
        <f t="shared" si="179"/>
        <v>-
large</v>
      </c>
      <c r="CS148" s="3">
        <f t="shared" si="180"/>
        <v>-0.10752688172043019</v>
      </c>
      <c r="CT148" s="3" t="str">
        <f t="shared" si="181"/>
        <v>-</v>
      </c>
      <c r="CU148" s="3">
        <f t="shared" si="182"/>
        <v>0.10752688172043019</v>
      </c>
      <c r="CV148" s="3" t="str">
        <f t="shared" si="183"/>
        <v>small</v>
      </c>
      <c r="CW148" s="3" t="str">
        <f t="shared" si="184"/>
        <v>-
small</v>
      </c>
      <c r="CX148" s="3" t="str">
        <f t="shared" si="185"/>
        <v>N&lt;5</v>
      </c>
      <c r="CY148" s="3" t="str">
        <f t="shared" si="186"/>
        <v>N&lt;5</v>
      </c>
      <c r="CZ148" s="3" t="str">
        <f t="shared" si="187"/>
        <v>N&lt;5</v>
      </c>
      <c r="DA148" s="3" t="str">
        <f t="shared" si="188"/>
        <v>N&lt;5</v>
      </c>
      <c r="DB148" s="3" t="str">
        <f t="shared" si="189"/>
        <v>N&lt;5
N&lt;5</v>
      </c>
      <c r="DC148" s="3">
        <f t="shared" si="190"/>
        <v>-0.96907216494845361</v>
      </c>
      <c r="DD148" s="3" t="str">
        <f t="shared" si="191"/>
        <v>-</v>
      </c>
      <c r="DE148" s="3">
        <f t="shared" si="192"/>
        <v>0.96907216494845361</v>
      </c>
      <c r="DF148" s="3" t="str">
        <f t="shared" si="193"/>
        <v>large</v>
      </c>
      <c r="DG148" s="3" t="str">
        <f t="shared" si="194"/>
        <v>-
large</v>
      </c>
      <c r="DH148" s="3" t="str">
        <f t="shared" si="195"/>
        <v>N&lt;5</v>
      </c>
      <c r="DI148" s="3" t="str">
        <f t="shared" si="196"/>
        <v>N&lt;5</v>
      </c>
      <c r="DJ148" s="3" t="str">
        <f t="shared" si="197"/>
        <v>N&lt;5</v>
      </c>
      <c r="DK148" s="3" t="str">
        <f t="shared" si="198"/>
        <v>N&lt;5</v>
      </c>
      <c r="DL148" s="3" t="str">
        <f t="shared" si="199"/>
        <v>N&lt;5
N&lt;5</v>
      </c>
      <c r="DM148" s="3">
        <f t="shared" si="200"/>
        <v>-0.34210526315789447</v>
      </c>
      <c r="DN148" s="3" t="str">
        <f t="shared" si="201"/>
        <v>-</v>
      </c>
      <c r="DO148" s="3">
        <f t="shared" si="202"/>
        <v>0.34210526315789447</v>
      </c>
      <c r="DP148" s="3" t="str">
        <f t="shared" si="203"/>
        <v>moderate</v>
      </c>
      <c r="DQ148" s="3" t="str">
        <f t="shared" si="204"/>
        <v>-
moderate</v>
      </c>
      <c r="DR148" s="3">
        <f t="shared" si="205"/>
        <v>-0.27777777777777757</v>
      </c>
      <c r="DS148" s="3" t="str">
        <f t="shared" si="206"/>
        <v>-</v>
      </c>
      <c r="DT148" s="3">
        <f t="shared" si="207"/>
        <v>0.27777777777777757</v>
      </c>
      <c r="DU148" s="3" t="str">
        <f t="shared" si="208"/>
        <v>small</v>
      </c>
      <c r="DV148" s="3" t="str">
        <f t="shared" si="209"/>
        <v>-
small</v>
      </c>
      <c r="DW148" s="3">
        <f t="shared" si="210"/>
        <v>-0.81707317073170727</v>
      </c>
      <c r="DX148" s="3" t="str">
        <f t="shared" si="211"/>
        <v>-</v>
      </c>
      <c r="DY148" s="3">
        <f t="shared" si="212"/>
        <v>0.81707317073170727</v>
      </c>
      <c r="DZ148" s="3" t="str">
        <f t="shared" si="213"/>
        <v>large</v>
      </c>
      <c r="EA148" s="3" t="str">
        <f t="shared" si="214"/>
        <v>-
large</v>
      </c>
      <c r="EB148" s="3">
        <f t="shared" si="215"/>
        <v>-0.46464646464646464</v>
      </c>
      <c r="EC148" s="3" t="str">
        <f t="shared" si="216"/>
        <v>-</v>
      </c>
      <c r="ED148" s="3">
        <f t="shared" si="217"/>
        <v>0.46464646464646464</v>
      </c>
      <c r="EE148" s="3" t="str">
        <f t="shared" si="218"/>
        <v>moderate</v>
      </c>
      <c r="EF148" s="3" t="str">
        <f t="shared" si="219"/>
        <v>-
moderate</v>
      </c>
      <c r="EG148" s="3">
        <f t="shared" si="220"/>
        <v>-0.92771084337349408</v>
      </c>
      <c r="EH148" s="3" t="str">
        <f t="shared" si="221"/>
        <v>-</v>
      </c>
      <c r="EI148" s="3">
        <f t="shared" si="222"/>
        <v>0.92771084337349408</v>
      </c>
      <c r="EJ148" s="3" t="str">
        <f t="shared" si="223"/>
        <v>large</v>
      </c>
      <c r="EK148" s="3" t="str">
        <f t="shared" si="224"/>
        <v>-
large</v>
      </c>
    </row>
    <row r="149" spans="1:141" x14ac:dyDescent="0.35">
      <c r="A149" s="13" t="s">
        <v>298</v>
      </c>
      <c r="B149" s="13" t="s">
        <v>299</v>
      </c>
      <c r="C149" s="4">
        <v>3.82</v>
      </c>
      <c r="D149" s="4">
        <v>0.90500000000000003</v>
      </c>
      <c r="E149" s="3">
        <v>49</v>
      </c>
      <c r="F149" s="4">
        <v>3.35</v>
      </c>
      <c r="G149" s="4">
        <v>1.042</v>
      </c>
      <c r="H149" s="3">
        <v>353</v>
      </c>
      <c r="I149" s="4">
        <v>3.68</v>
      </c>
      <c r="J149" s="4">
        <v>0.88500000000000001</v>
      </c>
      <c r="K149" s="3">
        <v>19</v>
      </c>
      <c r="L149" s="4" t="s">
        <v>30</v>
      </c>
      <c r="M149" s="4" t="s">
        <v>30</v>
      </c>
      <c r="N149" s="3" t="s">
        <v>30</v>
      </c>
      <c r="O149" s="4">
        <v>3.93</v>
      </c>
      <c r="P149" s="4">
        <v>0.91700000000000004</v>
      </c>
      <c r="Q149" s="3">
        <v>27</v>
      </c>
      <c r="R149" s="4" t="s">
        <v>30</v>
      </c>
      <c r="S149" s="4" t="s">
        <v>30</v>
      </c>
      <c r="T149" s="3" t="s">
        <v>30</v>
      </c>
      <c r="U149" s="4">
        <v>4</v>
      </c>
      <c r="V149" s="4">
        <v>0.70699999999999996</v>
      </c>
      <c r="W149" s="3">
        <v>13</v>
      </c>
      <c r="X149" s="4">
        <v>3.45</v>
      </c>
      <c r="Y149" s="4">
        <v>0.82599999999999996</v>
      </c>
      <c r="Z149" s="3">
        <v>20</v>
      </c>
      <c r="AA149" s="4">
        <v>4.07</v>
      </c>
      <c r="AB149" s="4">
        <v>0.91700000000000004</v>
      </c>
      <c r="AC149" s="3">
        <v>27</v>
      </c>
      <c r="AD149" s="4">
        <v>3.82</v>
      </c>
      <c r="AE149" s="4">
        <v>0.85399999999999998</v>
      </c>
      <c r="AF149" s="3">
        <v>39</v>
      </c>
      <c r="AG149" s="4">
        <v>3.8</v>
      </c>
      <c r="AH149" s="4">
        <v>1.135</v>
      </c>
      <c r="AI149" s="3">
        <v>10</v>
      </c>
      <c r="AJ149" s="4">
        <v>3.11</v>
      </c>
      <c r="AK149" s="4">
        <v>0.91</v>
      </c>
      <c r="AL149" s="14">
        <v>56</v>
      </c>
      <c r="AM149" s="3">
        <v>3.21</v>
      </c>
      <c r="AN149" s="3">
        <v>0.77</v>
      </c>
      <c r="AO149" s="3">
        <v>29</v>
      </c>
      <c r="AP149" s="3" t="s">
        <v>30</v>
      </c>
      <c r="AQ149" s="3" t="s">
        <v>30</v>
      </c>
      <c r="AR149" s="3" t="s">
        <v>30</v>
      </c>
      <c r="AS149" s="3">
        <v>3</v>
      </c>
      <c r="AT149" s="3">
        <v>1.0900000000000001</v>
      </c>
      <c r="AU149" s="3">
        <v>23</v>
      </c>
      <c r="AV149" s="3">
        <v>3.15</v>
      </c>
      <c r="AW149" s="3">
        <v>0.99</v>
      </c>
      <c r="AX149" s="3">
        <v>13</v>
      </c>
      <c r="AY149" s="3">
        <v>3.23</v>
      </c>
      <c r="AZ149" s="3">
        <v>0.6</v>
      </c>
      <c r="BA149" s="3">
        <v>13</v>
      </c>
      <c r="BB149" s="3">
        <v>3.1</v>
      </c>
      <c r="BC149" s="3">
        <v>1.01</v>
      </c>
      <c r="BD149" s="3">
        <v>29</v>
      </c>
      <c r="BE149" s="3">
        <v>3.11</v>
      </c>
      <c r="BF149" s="3">
        <v>0.8</v>
      </c>
      <c r="BG149" s="3">
        <v>27</v>
      </c>
      <c r="BH149" s="3">
        <v>3.14</v>
      </c>
      <c r="BI149" s="3">
        <v>0.93</v>
      </c>
      <c r="BJ149" s="3">
        <v>42</v>
      </c>
      <c r="BK149" s="3">
        <v>3</v>
      </c>
      <c r="BL149" s="3">
        <v>0.88</v>
      </c>
      <c r="BM149" s="3">
        <v>14</v>
      </c>
      <c r="BO149" s="3" t="str">
        <f t="shared" si="150"/>
        <v>N&lt;5</v>
      </c>
      <c r="BP149" s="3" t="str">
        <f t="shared" si="152"/>
        <v>N&lt;5</v>
      </c>
      <c r="BQ149" s="3" t="str">
        <f t="shared" si="153"/>
        <v>N&lt;5</v>
      </c>
      <c r="BR149" s="3" t="str">
        <f t="shared" si="154"/>
        <v>N&lt;5</v>
      </c>
      <c r="BS149" s="3" t="str">
        <f t="shared" si="155"/>
        <v>N&lt;5
N&lt;5</v>
      </c>
      <c r="BT149" s="3">
        <f t="shared" si="151"/>
        <v>-0.2824858757062147</v>
      </c>
      <c r="BU149" s="3" t="str">
        <f t="shared" si="156"/>
        <v>tenured</v>
      </c>
      <c r="BV149" s="3">
        <f t="shared" si="157"/>
        <v>0.2824858757062147</v>
      </c>
      <c r="BW149" s="3" t="str">
        <f t="shared" si="158"/>
        <v>small</v>
      </c>
      <c r="BX149" s="3" t="str">
        <f t="shared" si="159"/>
        <v>tenured
small</v>
      </c>
      <c r="BY149" s="3">
        <f t="shared" si="160"/>
        <v>-8.0808080808080884E-2</v>
      </c>
      <c r="BZ149" s="3" t="str">
        <f t="shared" si="161"/>
        <v/>
      </c>
      <c r="CA149" s="3">
        <f t="shared" si="162"/>
        <v>8.0808080808080884E-2</v>
      </c>
      <c r="CB149" s="3" t="str">
        <f t="shared" si="163"/>
        <v/>
      </c>
      <c r="CC149" s="3" t="str">
        <f t="shared" si="164"/>
        <v xml:space="preserve">
</v>
      </c>
      <c r="CD149" s="3">
        <f t="shared" si="165"/>
        <v>-0.75060532687651349</v>
      </c>
      <c r="CE149" s="3" t="str">
        <f t="shared" si="166"/>
        <v>men</v>
      </c>
      <c r="CF149" s="3">
        <f t="shared" si="167"/>
        <v>0.75060532687651349</v>
      </c>
      <c r="CG149" s="3" t="str">
        <f t="shared" si="168"/>
        <v>large</v>
      </c>
      <c r="CH149" s="3" t="str">
        <f t="shared" si="169"/>
        <v>men
large</v>
      </c>
      <c r="CI149" s="3">
        <f t="shared" si="170"/>
        <v>2.3419203747072622E-2</v>
      </c>
      <c r="CJ149" s="3" t="str">
        <f t="shared" si="171"/>
        <v/>
      </c>
      <c r="CK149" s="3">
        <f t="shared" si="172"/>
        <v>2.3419203747072622E-2</v>
      </c>
      <c r="CL149" s="3" t="str">
        <f t="shared" si="173"/>
        <v/>
      </c>
      <c r="CM149" s="3" t="str">
        <f t="shared" si="174"/>
        <v xml:space="preserve">
</v>
      </c>
      <c r="CN149" s="3">
        <f t="shared" si="175"/>
        <v>-0.78021978021978011</v>
      </c>
      <c r="CO149" s="3" t="str">
        <f t="shared" si="176"/>
        <v>-</v>
      </c>
      <c r="CP149" s="3">
        <f t="shared" si="177"/>
        <v>0.78021978021978011</v>
      </c>
      <c r="CQ149" s="3" t="str">
        <f t="shared" si="178"/>
        <v>large</v>
      </c>
      <c r="CR149" s="3" t="str">
        <f t="shared" si="179"/>
        <v>-
large</v>
      </c>
      <c r="CS149" s="3">
        <f t="shared" si="180"/>
        <v>-0.61038961038961059</v>
      </c>
      <c r="CT149" s="3" t="str">
        <f t="shared" si="181"/>
        <v>-</v>
      </c>
      <c r="CU149" s="3">
        <f t="shared" si="182"/>
        <v>0.61038961038961059</v>
      </c>
      <c r="CV149" s="3" t="str">
        <f t="shared" si="183"/>
        <v>large</v>
      </c>
      <c r="CW149" s="3" t="str">
        <f t="shared" si="184"/>
        <v>-
large</v>
      </c>
      <c r="CX149" s="3" t="str">
        <f t="shared" si="185"/>
        <v>N&lt;5</v>
      </c>
      <c r="CY149" s="3" t="str">
        <f t="shared" si="186"/>
        <v>N&lt;5</v>
      </c>
      <c r="CZ149" s="3" t="str">
        <f t="shared" si="187"/>
        <v>N&lt;5</v>
      </c>
      <c r="DA149" s="3" t="str">
        <f t="shared" si="188"/>
        <v>N&lt;5</v>
      </c>
      <c r="DB149" s="3" t="str">
        <f t="shared" si="189"/>
        <v>N&lt;5
N&lt;5</v>
      </c>
      <c r="DC149" s="3">
        <f t="shared" si="190"/>
        <v>-0.85321100917431203</v>
      </c>
      <c r="DD149" s="3" t="str">
        <f t="shared" si="191"/>
        <v>-</v>
      </c>
      <c r="DE149" s="3">
        <f t="shared" si="192"/>
        <v>0.85321100917431203</v>
      </c>
      <c r="DF149" s="3" t="str">
        <f t="shared" si="193"/>
        <v>large</v>
      </c>
      <c r="DG149" s="3" t="str">
        <f t="shared" si="194"/>
        <v>-
large</v>
      </c>
      <c r="DH149" s="3" t="str">
        <f t="shared" si="195"/>
        <v>N&lt;5</v>
      </c>
      <c r="DI149" s="3" t="str">
        <f t="shared" si="196"/>
        <v>N&lt;5</v>
      </c>
      <c r="DJ149" s="3" t="str">
        <f t="shared" si="197"/>
        <v>N&lt;5</v>
      </c>
      <c r="DK149" s="3" t="str">
        <f t="shared" si="198"/>
        <v>N&lt;5</v>
      </c>
      <c r="DL149" s="3" t="str">
        <f t="shared" si="199"/>
        <v>N&lt;5
N&lt;5</v>
      </c>
      <c r="DM149" s="3">
        <f t="shared" si="200"/>
        <v>-1.2833333333333334</v>
      </c>
      <c r="DN149" s="3" t="str">
        <f t="shared" si="201"/>
        <v>-</v>
      </c>
      <c r="DO149" s="3">
        <f t="shared" si="202"/>
        <v>1.2833333333333334</v>
      </c>
      <c r="DP149" s="3" t="str">
        <f t="shared" si="203"/>
        <v>large</v>
      </c>
      <c r="DQ149" s="3" t="str">
        <f t="shared" si="204"/>
        <v>-
large</v>
      </c>
      <c r="DR149" s="3">
        <f t="shared" si="205"/>
        <v>-0.34653465346534662</v>
      </c>
      <c r="DS149" s="3" t="str">
        <f t="shared" si="206"/>
        <v>-</v>
      </c>
      <c r="DT149" s="3">
        <f t="shared" si="207"/>
        <v>0.34653465346534662</v>
      </c>
      <c r="DU149" s="3" t="str">
        <f t="shared" si="208"/>
        <v>moderate</v>
      </c>
      <c r="DV149" s="3" t="str">
        <f t="shared" si="209"/>
        <v>-
moderate</v>
      </c>
      <c r="DW149" s="3">
        <f t="shared" si="210"/>
        <v>-1.2000000000000004</v>
      </c>
      <c r="DX149" s="3" t="str">
        <f t="shared" si="211"/>
        <v>-</v>
      </c>
      <c r="DY149" s="3">
        <f t="shared" si="212"/>
        <v>1.2000000000000004</v>
      </c>
      <c r="DZ149" s="3" t="str">
        <f t="shared" si="213"/>
        <v>large</v>
      </c>
      <c r="EA149" s="3" t="str">
        <f t="shared" si="214"/>
        <v>-
large</v>
      </c>
      <c r="EB149" s="3">
        <f t="shared" si="215"/>
        <v>-0.73118279569892441</v>
      </c>
      <c r="EC149" s="3" t="str">
        <f t="shared" si="216"/>
        <v>-</v>
      </c>
      <c r="ED149" s="3">
        <f t="shared" si="217"/>
        <v>0.73118279569892441</v>
      </c>
      <c r="EE149" s="3" t="str">
        <f t="shared" si="218"/>
        <v>large</v>
      </c>
      <c r="EF149" s="3" t="str">
        <f t="shared" si="219"/>
        <v>-
large</v>
      </c>
      <c r="EG149" s="3">
        <f t="shared" si="220"/>
        <v>-0.90909090909090884</v>
      </c>
      <c r="EH149" s="3" t="str">
        <f t="shared" si="221"/>
        <v>-</v>
      </c>
      <c r="EI149" s="3">
        <f t="shared" si="222"/>
        <v>0.90909090909090884</v>
      </c>
      <c r="EJ149" s="3" t="str">
        <f t="shared" si="223"/>
        <v>large</v>
      </c>
      <c r="EK149" s="3" t="str">
        <f t="shared" si="224"/>
        <v>-
large</v>
      </c>
    </row>
    <row r="150" spans="1:141" x14ac:dyDescent="0.35">
      <c r="A150" s="13" t="s">
        <v>300</v>
      </c>
      <c r="B150" s="13" t="s">
        <v>301</v>
      </c>
      <c r="C150" s="4">
        <v>3.88</v>
      </c>
      <c r="D150" s="4">
        <v>0.90400000000000003</v>
      </c>
      <c r="E150" s="3">
        <v>49</v>
      </c>
      <c r="F150" s="4">
        <v>3.45</v>
      </c>
      <c r="G150" s="4">
        <v>1.0660000000000001</v>
      </c>
      <c r="H150" s="3">
        <v>354</v>
      </c>
      <c r="I150" s="4">
        <v>3.68</v>
      </c>
      <c r="J150" s="4">
        <v>0.88500000000000001</v>
      </c>
      <c r="K150" s="3">
        <v>19</v>
      </c>
      <c r="L150" s="4" t="s">
        <v>30</v>
      </c>
      <c r="M150" s="4" t="s">
        <v>30</v>
      </c>
      <c r="N150" s="3" t="s">
        <v>30</v>
      </c>
      <c r="O150" s="4">
        <v>4.04</v>
      </c>
      <c r="P150" s="4">
        <v>0.89800000000000002</v>
      </c>
      <c r="Q150" s="3">
        <v>27</v>
      </c>
      <c r="R150" s="4" t="s">
        <v>30</v>
      </c>
      <c r="S150" s="4" t="s">
        <v>30</v>
      </c>
      <c r="T150" s="3" t="s">
        <v>30</v>
      </c>
      <c r="U150" s="4">
        <v>3.92</v>
      </c>
      <c r="V150" s="4">
        <v>0.64100000000000001</v>
      </c>
      <c r="W150" s="3">
        <v>13</v>
      </c>
      <c r="X150" s="4">
        <v>3.6</v>
      </c>
      <c r="Y150" s="4">
        <v>0.88300000000000001</v>
      </c>
      <c r="Z150" s="3">
        <v>20</v>
      </c>
      <c r="AA150" s="4">
        <v>4.04</v>
      </c>
      <c r="AB150" s="4">
        <v>0.89800000000000002</v>
      </c>
      <c r="AC150" s="3">
        <v>27</v>
      </c>
      <c r="AD150" s="4">
        <v>3.87</v>
      </c>
      <c r="AE150" s="4">
        <v>0.83299999999999996</v>
      </c>
      <c r="AF150" s="3">
        <v>39</v>
      </c>
      <c r="AG150" s="4">
        <v>3.9</v>
      </c>
      <c r="AH150" s="4">
        <v>1.1970000000000001</v>
      </c>
      <c r="AI150" s="3">
        <v>10</v>
      </c>
      <c r="AJ150" s="3">
        <v>3.18</v>
      </c>
      <c r="AK150" s="3">
        <v>0.98</v>
      </c>
      <c r="AL150" s="3">
        <v>57</v>
      </c>
      <c r="AM150" s="3">
        <v>3.33</v>
      </c>
      <c r="AN150" s="3">
        <v>0.8</v>
      </c>
      <c r="AO150" s="3">
        <v>30</v>
      </c>
      <c r="AP150" s="3" t="s">
        <v>30</v>
      </c>
      <c r="AQ150" s="3" t="s">
        <v>30</v>
      </c>
      <c r="AR150" s="3" t="s">
        <v>30</v>
      </c>
      <c r="AS150" s="3">
        <v>3.04</v>
      </c>
      <c r="AT150" s="3">
        <v>1.22</v>
      </c>
      <c r="AU150" s="3">
        <v>23</v>
      </c>
      <c r="AV150" s="3">
        <v>3.46</v>
      </c>
      <c r="AW150" s="3">
        <v>0.97</v>
      </c>
      <c r="AX150" s="3">
        <v>13</v>
      </c>
      <c r="AY150" s="3">
        <v>3.29</v>
      </c>
      <c r="AZ150" s="3">
        <v>0.73</v>
      </c>
      <c r="BA150" s="3">
        <v>14</v>
      </c>
      <c r="BB150" s="3">
        <v>3.14</v>
      </c>
      <c r="BC150" s="3">
        <v>0.99</v>
      </c>
      <c r="BD150" s="3">
        <v>29</v>
      </c>
      <c r="BE150" s="3">
        <v>3.21</v>
      </c>
      <c r="BF150" s="3">
        <v>0.99</v>
      </c>
      <c r="BG150" s="3">
        <v>28</v>
      </c>
      <c r="BH150" s="3">
        <v>3.26</v>
      </c>
      <c r="BI150" s="3">
        <v>0.98</v>
      </c>
      <c r="BJ150" s="3">
        <v>43</v>
      </c>
      <c r="BK150" s="3">
        <v>2.93</v>
      </c>
      <c r="BL150" s="3">
        <v>1</v>
      </c>
      <c r="BM150" s="3">
        <v>14</v>
      </c>
      <c r="BO150" s="3" t="str">
        <f t="shared" si="150"/>
        <v>N&lt;5</v>
      </c>
      <c r="BP150" s="3" t="str">
        <f t="shared" si="152"/>
        <v>N&lt;5</v>
      </c>
      <c r="BQ150" s="3" t="str">
        <f t="shared" si="153"/>
        <v>N&lt;5</v>
      </c>
      <c r="BR150" s="3" t="str">
        <f t="shared" si="154"/>
        <v>N&lt;5</v>
      </c>
      <c r="BS150" s="3" t="str">
        <f t="shared" si="155"/>
        <v>N&lt;5
N&lt;5</v>
      </c>
      <c r="BT150" s="3">
        <f t="shared" si="151"/>
        <v>-0.40677966101694901</v>
      </c>
      <c r="BU150" s="3" t="str">
        <f t="shared" si="156"/>
        <v>tenured</v>
      </c>
      <c r="BV150" s="3">
        <f t="shared" si="157"/>
        <v>0.40677966101694901</v>
      </c>
      <c r="BW150" s="3" t="str">
        <f t="shared" si="158"/>
        <v>moderate</v>
      </c>
      <c r="BX150" s="3" t="str">
        <f t="shared" si="159"/>
        <v>tenured
moderate</v>
      </c>
      <c r="BY150" s="3">
        <f t="shared" si="160"/>
        <v>0.17525773195876282</v>
      </c>
      <c r="BZ150" s="3" t="str">
        <f t="shared" si="161"/>
        <v>assoc</v>
      </c>
      <c r="CA150" s="3">
        <f t="shared" si="162"/>
        <v>0.17525773195876282</v>
      </c>
      <c r="CB150" s="3" t="str">
        <f t="shared" si="163"/>
        <v>small</v>
      </c>
      <c r="CC150" s="3" t="str">
        <f t="shared" si="164"/>
        <v>assoc
small</v>
      </c>
      <c r="CD150" s="3">
        <f t="shared" si="165"/>
        <v>-0.4983012457531143</v>
      </c>
      <c r="CE150" s="3" t="str">
        <f t="shared" si="166"/>
        <v>men</v>
      </c>
      <c r="CF150" s="3">
        <f t="shared" si="167"/>
        <v>0.4983012457531143</v>
      </c>
      <c r="CG150" s="3" t="str">
        <f t="shared" si="168"/>
        <v>moderate</v>
      </c>
      <c r="CH150" s="3" t="str">
        <f t="shared" si="169"/>
        <v>men
moderate</v>
      </c>
      <c r="CI150" s="3">
        <f t="shared" si="170"/>
        <v>-3.6014405762304691E-2</v>
      </c>
      <c r="CJ150" s="3" t="str">
        <f t="shared" si="171"/>
        <v/>
      </c>
      <c r="CK150" s="3">
        <f t="shared" si="172"/>
        <v>3.6014405762304691E-2</v>
      </c>
      <c r="CL150" s="3" t="str">
        <f t="shared" si="173"/>
        <v/>
      </c>
      <c r="CM150" s="3" t="str">
        <f t="shared" si="174"/>
        <v xml:space="preserve">
</v>
      </c>
      <c r="CN150" s="3">
        <f t="shared" si="175"/>
        <v>-0.71428571428571408</v>
      </c>
      <c r="CO150" s="3" t="str">
        <f t="shared" si="176"/>
        <v>-</v>
      </c>
      <c r="CP150" s="3">
        <f t="shared" si="177"/>
        <v>0.71428571428571408</v>
      </c>
      <c r="CQ150" s="3" t="str">
        <f t="shared" si="178"/>
        <v>large</v>
      </c>
      <c r="CR150" s="3" t="str">
        <f t="shared" si="179"/>
        <v>-
large</v>
      </c>
      <c r="CS150" s="3">
        <f t="shared" si="180"/>
        <v>-0.43750000000000011</v>
      </c>
      <c r="CT150" s="3" t="str">
        <f t="shared" si="181"/>
        <v>-</v>
      </c>
      <c r="CU150" s="3">
        <f t="shared" si="182"/>
        <v>0.43750000000000011</v>
      </c>
      <c r="CV150" s="3" t="str">
        <f t="shared" si="183"/>
        <v>moderate</v>
      </c>
      <c r="CW150" s="3" t="str">
        <f t="shared" si="184"/>
        <v>-
moderate</v>
      </c>
      <c r="CX150" s="3" t="str">
        <f t="shared" si="185"/>
        <v>N&lt;5</v>
      </c>
      <c r="CY150" s="3" t="str">
        <f t="shared" si="186"/>
        <v>N&lt;5</v>
      </c>
      <c r="CZ150" s="3" t="str">
        <f t="shared" si="187"/>
        <v>N&lt;5</v>
      </c>
      <c r="DA150" s="3" t="str">
        <f t="shared" si="188"/>
        <v>N&lt;5</v>
      </c>
      <c r="DB150" s="3" t="str">
        <f t="shared" si="189"/>
        <v>N&lt;5
N&lt;5</v>
      </c>
      <c r="DC150" s="3">
        <f t="shared" si="190"/>
        <v>-0.81967213114754101</v>
      </c>
      <c r="DD150" s="3" t="str">
        <f t="shared" si="191"/>
        <v>-</v>
      </c>
      <c r="DE150" s="3">
        <f t="shared" si="192"/>
        <v>0.81967213114754101</v>
      </c>
      <c r="DF150" s="3" t="str">
        <f t="shared" si="193"/>
        <v>large</v>
      </c>
      <c r="DG150" s="3" t="str">
        <f t="shared" si="194"/>
        <v>-
large</v>
      </c>
      <c r="DH150" s="3" t="str">
        <f t="shared" si="195"/>
        <v>N&lt;5</v>
      </c>
      <c r="DI150" s="3" t="str">
        <f t="shared" si="196"/>
        <v>N&lt;5</v>
      </c>
      <c r="DJ150" s="3" t="str">
        <f t="shared" si="197"/>
        <v>N&lt;5</v>
      </c>
      <c r="DK150" s="3" t="str">
        <f t="shared" si="198"/>
        <v>N&lt;5</v>
      </c>
      <c r="DL150" s="3" t="str">
        <f t="shared" si="199"/>
        <v>N&lt;5
N&lt;5</v>
      </c>
      <c r="DM150" s="3">
        <f t="shared" si="200"/>
        <v>-0.86301369863013688</v>
      </c>
      <c r="DN150" s="3" t="str">
        <f t="shared" si="201"/>
        <v>-</v>
      </c>
      <c r="DO150" s="3">
        <f t="shared" si="202"/>
        <v>0.86301369863013688</v>
      </c>
      <c r="DP150" s="3" t="str">
        <f t="shared" si="203"/>
        <v>large</v>
      </c>
      <c r="DQ150" s="3" t="str">
        <f t="shared" si="204"/>
        <v>-
large</v>
      </c>
      <c r="DR150" s="3">
        <f t="shared" si="205"/>
        <v>-0.46464646464646464</v>
      </c>
      <c r="DS150" s="3" t="str">
        <f t="shared" si="206"/>
        <v>-</v>
      </c>
      <c r="DT150" s="3">
        <f t="shared" si="207"/>
        <v>0.46464646464646464</v>
      </c>
      <c r="DU150" s="3" t="str">
        <f t="shared" si="208"/>
        <v>moderate</v>
      </c>
      <c r="DV150" s="3" t="str">
        <f t="shared" si="209"/>
        <v>-
moderate</v>
      </c>
      <c r="DW150" s="3">
        <f t="shared" si="210"/>
        <v>-0.83838383838383845</v>
      </c>
      <c r="DX150" s="3" t="str">
        <f t="shared" si="211"/>
        <v>-</v>
      </c>
      <c r="DY150" s="3">
        <f t="shared" si="212"/>
        <v>0.83838383838383845</v>
      </c>
      <c r="DZ150" s="3" t="str">
        <f t="shared" si="213"/>
        <v>large</v>
      </c>
      <c r="EA150" s="3" t="str">
        <f t="shared" si="214"/>
        <v>-
large</v>
      </c>
      <c r="EB150" s="3">
        <f t="shared" si="215"/>
        <v>-0.62244897959183709</v>
      </c>
      <c r="EC150" s="3" t="str">
        <f t="shared" si="216"/>
        <v>-</v>
      </c>
      <c r="ED150" s="3">
        <f t="shared" si="217"/>
        <v>0.62244897959183709</v>
      </c>
      <c r="EE150" s="3" t="str">
        <f t="shared" si="218"/>
        <v>large</v>
      </c>
      <c r="EF150" s="3" t="str">
        <f t="shared" si="219"/>
        <v>-
large</v>
      </c>
      <c r="EG150" s="3">
        <f t="shared" si="220"/>
        <v>-0.96999999999999975</v>
      </c>
      <c r="EH150" s="3" t="str">
        <f t="shared" si="221"/>
        <v>-</v>
      </c>
      <c r="EI150" s="3">
        <f t="shared" si="222"/>
        <v>0.96999999999999975</v>
      </c>
      <c r="EJ150" s="3" t="str">
        <f t="shared" si="223"/>
        <v>large</v>
      </c>
      <c r="EK150" s="3" t="str">
        <f t="shared" si="224"/>
        <v>-
large</v>
      </c>
    </row>
    <row r="151" spans="1:141" x14ac:dyDescent="0.35">
      <c r="A151" s="15"/>
      <c r="B151" s="16" t="s">
        <v>302</v>
      </c>
      <c r="C151" s="10">
        <v>3.0347</v>
      </c>
      <c r="D151" s="10">
        <v>0.89932000000000001</v>
      </c>
      <c r="E151" s="11">
        <v>49</v>
      </c>
      <c r="F151" s="10">
        <v>3.0259</v>
      </c>
      <c r="G151" s="10">
        <v>0.82906999999999997</v>
      </c>
      <c r="H151" s="11">
        <v>361</v>
      </c>
      <c r="I151" s="10">
        <v>2.72</v>
      </c>
      <c r="J151" s="10">
        <v>0.89537</v>
      </c>
      <c r="K151" s="11">
        <v>20</v>
      </c>
      <c r="L151" s="10" t="s">
        <v>30</v>
      </c>
      <c r="M151" s="10" t="s">
        <v>30</v>
      </c>
      <c r="N151" s="11" t="s">
        <v>30</v>
      </c>
      <c r="O151" s="10">
        <v>3.3077000000000001</v>
      </c>
      <c r="P151" s="10">
        <v>0.81605000000000005</v>
      </c>
      <c r="Q151" s="11">
        <v>26</v>
      </c>
      <c r="R151" s="10">
        <v>2.3199999999999998</v>
      </c>
      <c r="S151" s="10">
        <v>1.60375</v>
      </c>
      <c r="T151" s="11">
        <v>5</v>
      </c>
      <c r="U151" s="10">
        <v>2.8</v>
      </c>
      <c r="V151" s="10">
        <v>0.54159999999999997</v>
      </c>
      <c r="W151" s="11">
        <v>13</v>
      </c>
      <c r="X151" s="10">
        <v>2.915</v>
      </c>
      <c r="Y151" s="10">
        <v>0.82528000000000001</v>
      </c>
      <c r="Z151" s="11">
        <v>20</v>
      </c>
      <c r="AA151" s="10">
        <v>3.0741000000000001</v>
      </c>
      <c r="AB151" s="10">
        <v>0.96409999999999996</v>
      </c>
      <c r="AC151" s="11">
        <v>27</v>
      </c>
      <c r="AD151" s="10">
        <v>3.0358999999999998</v>
      </c>
      <c r="AE151" s="10">
        <v>0.94896000000000003</v>
      </c>
      <c r="AF151" s="11">
        <v>39</v>
      </c>
      <c r="AG151" s="10">
        <v>3.03</v>
      </c>
      <c r="AH151" s="10">
        <v>0.71499999999999997</v>
      </c>
      <c r="AI151" s="11">
        <v>10</v>
      </c>
      <c r="AJ151" s="11">
        <v>3.03</v>
      </c>
      <c r="AK151" s="11">
        <v>0.82</v>
      </c>
      <c r="AL151" s="11">
        <v>61</v>
      </c>
      <c r="AM151" s="11">
        <v>3.25</v>
      </c>
      <c r="AN151" s="11">
        <v>0.86</v>
      </c>
      <c r="AO151" s="11">
        <v>31</v>
      </c>
      <c r="AP151" s="11">
        <v>2.68</v>
      </c>
      <c r="AQ151" s="11">
        <v>0.41</v>
      </c>
      <c r="AR151" s="11">
        <v>5</v>
      </c>
      <c r="AS151" s="11">
        <v>2.83</v>
      </c>
      <c r="AT151" s="11">
        <v>0.77</v>
      </c>
      <c r="AU151" s="11">
        <v>25</v>
      </c>
      <c r="AV151" s="11">
        <v>3.22</v>
      </c>
      <c r="AW151" s="11">
        <v>1.01</v>
      </c>
      <c r="AX151" s="11">
        <v>14</v>
      </c>
      <c r="AY151" s="11">
        <v>3.22</v>
      </c>
      <c r="AZ151" s="11">
        <v>0.78</v>
      </c>
      <c r="BA151" s="11">
        <v>14</v>
      </c>
      <c r="BB151" s="11">
        <v>3.17</v>
      </c>
      <c r="BC151" s="11">
        <v>0.91</v>
      </c>
      <c r="BD151" s="11">
        <v>29</v>
      </c>
      <c r="BE151" s="11">
        <v>2.91</v>
      </c>
      <c r="BF151" s="11">
        <v>0.72</v>
      </c>
      <c r="BG151" s="11">
        <v>32</v>
      </c>
      <c r="BH151" s="11">
        <v>3.09</v>
      </c>
      <c r="BI151" s="11">
        <v>0.82</v>
      </c>
      <c r="BJ151" s="11">
        <v>46</v>
      </c>
      <c r="BK151" s="11">
        <v>2.87</v>
      </c>
      <c r="BL151" s="11">
        <v>0.82</v>
      </c>
      <c r="BM151" s="12">
        <v>15</v>
      </c>
      <c r="BO151" s="3" t="str">
        <f t="shared" si="150"/>
        <v>N&lt;5</v>
      </c>
      <c r="BP151" s="3" t="str">
        <f t="shared" si="152"/>
        <v>N&lt;5</v>
      </c>
      <c r="BQ151" s="3" t="str">
        <f t="shared" si="153"/>
        <v>N&lt;5</v>
      </c>
      <c r="BR151" s="3" t="str">
        <f t="shared" si="154"/>
        <v>N&lt;5</v>
      </c>
      <c r="BS151" s="3" t="str">
        <f t="shared" si="155"/>
        <v>N&lt;5
N&lt;5</v>
      </c>
      <c r="BT151" s="3">
        <f t="shared" si="151"/>
        <v>-0.65637669343399918</v>
      </c>
      <c r="BU151" s="3" t="str">
        <f t="shared" si="156"/>
        <v>tenured</v>
      </c>
      <c r="BV151" s="3">
        <f t="shared" si="157"/>
        <v>0.65637669343399918</v>
      </c>
      <c r="BW151" s="3" t="str">
        <f t="shared" si="158"/>
        <v>large</v>
      </c>
      <c r="BX151" s="3" t="str">
        <f t="shared" si="159"/>
        <v>tenured
large</v>
      </c>
      <c r="BY151" s="3">
        <f t="shared" si="160"/>
        <v>0</v>
      </c>
      <c r="BZ151" s="3" t="str">
        <f t="shared" si="161"/>
        <v/>
      </c>
      <c r="CA151" s="3">
        <f t="shared" si="162"/>
        <v>0</v>
      </c>
      <c r="CB151" s="3" t="str">
        <f t="shared" si="163"/>
        <v/>
      </c>
      <c r="CC151" s="3" t="str">
        <f t="shared" si="164"/>
        <v xml:space="preserve">
</v>
      </c>
      <c r="CD151" s="3">
        <f t="shared" si="165"/>
        <v>-0.19278305544784802</v>
      </c>
      <c r="CE151" s="3" t="str">
        <f t="shared" si="166"/>
        <v>men</v>
      </c>
      <c r="CF151" s="3">
        <f t="shared" si="167"/>
        <v>0.19278305544784802</v>
      </c>
      <c r="CG151" s="3" t="str">
        <f t="shared" si="168"/>
        <v>small</v>
      </c>
      <c r="CH151" s="3" t="str">
        <f t="shared" si="169"/>
        <v>men
small</v>
      </c>
      <c r="CI151" s="3">
        <f t="shared" si="170"/>
        <v>6.2173326589108251E-3</v>
      </c>
      <c r="CJ151" s="3" t="str">
        <f t="shared" si="171"/>
        <v/>
      </c>
      <c r="CK151" s="3">
        <f t="shared" si="172"/>
        <v>6.2173326589108251E-3</v>
      </c>
      <c r="CL151" s="3" t="str">
        <f t="shared" si="173"/>
        <v/>
      </c>
      <c r="CM151" s="3" t="str">
        <f t="shared" si="174"/>
        <v xml:space="preserve">
</v>
      </c>
      <c r="CN151" s="3">
        <f t="shared" si="175"/>
        <v>-5.7317073170733519E-3</v>
      </c>
      <c r="CO151" s="3" t="str">
        <f t="shared" si="176"/>
        <v/>
      </c>
      <c r="CP151" s="3">
        <f t="shared" si="177"/>
        <v>5.7317073170733519E-3</v>
      </c>
      <c r="CQ151" s="3" t="str">
        <f t="shared" si="178"/>
        <v/>
      </c>
      <c r="CR151" s="3" t="str">
        <f t="shared" si="179"/>
        <v xml:space="preserve">
</v>
      </c>
      <c r="CS151" s="3">
        <f t="shared" si="180"/>
        <v>0.61627906976744162</v>
      </c>
      <c r="CT151" s="3" t="str">
        <f t="shared" si="181"/>
        <v>+</v>
      </c>
      <c r="CU151" s="3">
        <f t="shared" si="182"/>
        <v>0.61627906976744162</v>
      </c>
      <c r="CV151" s="3" t="str">
        <f t="shared" si="183"/>
        <v>large</v>
      </c>
      <c r="CW151" s="3" t="str">
        <f t="shared" si="184"/>
        <v>+
large</v>
      </c>
      <c r="CX151" s="3" t="str">
        <f t="shared" si="185"/>
        <v>N&lt;5</v>
      </c>
      <c r="CY151" s="3" t="str">
        <f t="shared" si="186"/>
        <v>N&lt;5</v>
      </c>
      <c r="CZ151" s="3" t="str">
        <f t="shared" si="187"/>
        <v>N&lt;5</v>
      </c>
      <c r="DA151" s="3" t="str">
        <f t="shared" si="188"/>
        <v>N&lt;5</v>
      </c>
      <c r="DB151" s="3" t="str">
        <f t="shared" si="189"/>
        <v>N&lt;5
N&lt;5</v>
      </c>
      <c r="DC151" s="3">
        <f t="shared" si="190"/>
        <v>-0.62038961038961038</v>
      </c>
      <c r="DD151" s="3" t="str">
        <f t="shared" si="191"/>
        <v>-</v>
      </c>
      <c r="DE151" s="3">
        <f t="shared" si="192"/>
        <v>0.62038961038961038</v>
      </c>
      <c r="DF151" s="3" t="str">
        <f t="shared" si="193"/>
        <v>large</v>
      </c>
      <c r="DG151" s="3" t="str">
        <f t="shared" si="194"/>
        <v>-
large</v>
      </c>
      <c r="DH151" s="3">
        <f t="shared" si="195"/>
        <v>0.89108910891089144</v>
      </c>
      <c r="DI151" s="3" t="str">
        <f t="shared" si="196"/>
        <v>+</v>
      </c>
      <c r="DJ151" s="3">
        <f t="shared" si="197"/>
        <v>0.89108910891089144</v>
      </c>
      <c r="DK151" s="3" t="str">
        <f t="shared" si="198"/>
        <v>large</v>
      </c>
      <c r="DL151" s="3" t="str">
        <f t="shared" si="199"/>
        <v>+
large</v>
      </c>
      <c r="DM151" s="3">
        <f t="shared" si="200"/>
        <v>0.53846153846153888</v>
      </c>
      <c r="DN151" s="3" t="str">
        <f t="shared" si="201"/>
        <v>+</v>
      </c>
      <c r="DO151" s="3">
        <f t="shared" si="202"/>
        <v>0.53846153846153888</v>
      </c>
      <c r="DP151" s="3" t="str">
        <f t="shared" si="203"/>
        <v>large</v>
      </c>
      <c r="DQ151" s="3" t="str">
        <f t="shared" si="204"/>
        <v>+
large</v>
      </c>
      <c r="DR151" s="3">
        <f t="shared" si="205"/>
        <v>0.28021978021978011</v>
      </c>
      <c r="DS151" s="3" t="str">
        <f t="shared" si="206"/>
        <v>+</v>
      </c>
      <c r="DT151" s="3">
        <f t="shared" si="207"/>
        <v>0.28021978021978011</v>
      </c>
      <c r="DU151" s="3" t="str">
        <f t="shared" si="208"/>
        <v>small</v>
      </c>
      <c r="DV151" s="3" t="str">
        <f t="shared" si="209"/>
        <v>+
small</v>
      </c>
      <c r="DW151" s="3">
        <f t="shared" si="210"/>
        <v>-0.22791666666666655</v>
      </c>
      <c r="DX151" s="3" t="str">
        <f t="shared" si="211"/>
        <v>-</v>
      </c>
      <c r="DY151" s="3">
        <f t="shared" si="212"/>
        <v>0.22791666666666655</v>
      </c>
      <c r="DZ151" s="3" t="str">
        <f t="shared" si="213"/>
        <v>small</v>
      </c>
      <c r="EA151" s="3" t="str">
        <f t="shared" si="214"/>
        <v>-
small</v>
      </c>
      <c r="EB151" s="3">
        <f t="shared" si="215"/>
        <v>6.5975609756097606E-2</v>
      </c>
      <c r="EC151" s="3" t="str">
        <f t="shared" si="216"/>
        <v/>
      </c>
      <c r="ED151" s="3">
        <f t="shared" si="217"/>
        <v>6.5975609756097606E-2</v>
      </c>
      <c r="EE151" s="3" t="str">
        <f t="shared" si="218"/>
        <v/>
      </c>
      <c r="EF151" s="3" t="str">
        <f t="shared" si="219"/>
        <v xml:space="preserve">
</v>
      </c>
      <c r="EG151" s="3">
        <f t="shared" si="220"/>
        <v>-0.19512195121951184</v>
      </c>
      <c r="EH151" s="3" t="str">
        <f t="shared" si="221"/>
        <v>-</v>
      </c>
      <c r="EI151" s="3">
        <f t="shared" si="222"/>
        <v>0.19512195121951184</v>
      </c>
      <c r="EJ151" s="3" t="str">
        <f t="shared" si="223"/>
        <v>small</v>
      </c>
      <c r="EK151" s="3" t="str">
        <f t="shared" si="224"/>
        <v>-
small</v>
      </c>
    </row>
    <row r="152" spans="1:141" x14ac:dyDescent="0.35">
      <c r="A152" s="13" t="s">
        <v>303</v>
      </c>
      <c r="B152" s="13" t="s">
        <v>304</v>
      </c>
      <c r="C152" s="4">
        <v>3.2</v>
      </c>
      <c r="D152" s="4">
        <v>1.1359999999999999</v>
      </c>
      <c r="E152" s="3">
        <v>49</v>
      </c>
      <c r="F152" s="4">
        <v>3.15</v>
      </c>
      <c r="G152" s="4">
        <v>1.0840000000000001</v>
      </c>
      <c r="H152" s="3">
        <v>357</v>
      </c>
      <c r="I152" s="4">
        <v>3.25</v>
      </c>
      <c r="J152" s="4">
        <v>1.07</v>
      </c>
      <c r="K152" s="3">
        <v>20</v>
      </c>
      <c r="L152" s="4" t="s">
        <v>30</v>
      </c>
      <c r="M152" s="4" t="s">
        <v>30</v>
      </c>
      <c r="N152" s="3" t="s">
        <v>30</v>
      </c>
      <c r="O152" s="4">
        <v>3.23</v>
      </c>
      <c r="P152" s="4">
        <v>1.177</v>
      </c>
      <c r="Q152" s="3">
        <v>26</v>
      </c>
      <c r="R152" s="4">
        <v>3</v>
      </c>
      <c r="S152" s="4">
        <v>1.871</v>
      </c>
      <c r="T152" s="3">
        <v>5</v>
      </c>
      <c r="U152" s="4">
        <v>3.31</v>
      </c>
      <c r="V152" s="4">
        <v>0.751</v>
      </c>
      <c r="W152" s="3">
        <v>13</v>
      </c>
      <c r="X152" s="4">
        <v>3.3</v>
      </c>
      <c r="Y152" s="4">
        <v>0.97899999999999998</v>
      </c>
      <c r="Z152" s="3">
        <v>20</v>
      </c>
      <c r="AA152" s="4">
        <v>3.07</v>
      </c>
      <c r="AB152" s="4">
        <v>1.2689999999999999</v>
      </c>
      <c r="AC152" s="3">
        <v>27</v>
      </c>
      <c r="AD152" s="4">
        <v>3.23</v>
      </c>
      <c r="AE152" s="4">
        <v>1.1579999999999999</v>
      </c>
      <c r="AF152" s="3">
        <v>39</v>
      </c>
      <c r="AG152" s="4">
        <v>3.1</v>
      </c>
      <c r="AH152" s="4">
        <v>1.101</v>
      </c>
      <c r="AI152" s="3">
        <v>10</v>
      </c>
      <c r="AJ152" s="3">
        <v>3</v>
      </c>
      <c r="AK152" s="3">
        <v>1.1299999999999999</v>
      </c>
      <c r="AL152" s="3">
        <v>60</v>
      </c>
      <c r="AM152" s="3">
        <v>3.2</v>
      </c>
      <c r="AN152" s="3">
        <v>1.06</v>
      </c>
      <c r="AO152" s="3">
        <v>30</v>
      </c>
      <c r="AP152" s="3">
        <v>2.6</v>
      </c>
      <c r="AQ152" s="3">
        <v>0.55000000000000004</v>
      </c>
      <c r="AR152" s="3">
        <v>5</v>
      </c>
      <c r="AS152" s="3">
        <v>2.84</v>
      </c>
      <c r="AT152" s="3">
        <v>1.28</v>
      </c>
      <c r="AU152" s="3">
        <v>25</v>
      </c>
      <c r="AV152" s="3">
        <v>3.23</v>
      </c>
      <c r="AW152" s="3">
        <v>1.24</v>
      </c>
      <c r="AX152" s="3">
        <v>13</v>
      </c>
      <c r="AY152" s="3">
        <v>3.07</v>
      </c>
      <c r="AZ152" s="3">
        <v>1</v>
      </c>
      <c r="BA152" s="3">
        <v>14</v>
      </c>
      <c r="BB152" s="3">
        <v>3.14</v>
      </c>
      <c r="BC152" s="3">
        <v>1.06</v>
      </c>
      <c r="BD152" s="3">
        <v>29</v>
      </c>
      <c r="BE152" s="3">
        <v>2.87</v>
      </c>
      <c r="BF152" s="3">
        <v>1.2</v>
      </c>
      <c r="BG152" s="3">
        <v>31</v>
      </c>
      <c r="BH152" s="3">
        <v>3</v>
      </c>
      <c r="BI152" s="3">
        <v>1.0900000000000001</v>
      </c>
      <c r="BJ152" s="3">
        <v>45</v>
      </c>
      <c r="BK152" s="3">
        <v>3</v>
      </c>
      <c r="BL152" s="3">
        <v>1.31</v>
      </c>
      <c r="BM152" s="3">
        <v>15</v>
      </c>
      <c r="BO152" s="3" t="str">
        <f t="shared" si="150"/>
        <v>N&lt;5</v>
      </c>
      <c r="BP152" s="3" t="str">
        <f t="shared" si="152"/>
        <v>N&lt;5</v>
      </c>
      <c r="BQ152" s="3" t="str">
        <f t="shared" si="153"/>
        <v>N&lt;5</v>
      </c>
      <c r="BR152" s="3" t="str">
        <f t="shared" si="154"/>
        <v>N&lt;5</v>
      </c>
      <c r="BS152" s="3" t="str">
        <f t="shared" si="155"/>
        <v>N&lt;5
N&lt;5</v>
      </c>
      <c r="BT152" s="3">
        <f t="shared" si="151"/>
        <v>1.8691588785046745E-2</v>
      </c>
      <c r="BU152" s="3" t="str">
        <f t="shared" si="156"/>
        <v/>
      </c>
      <c r="BV152" s="3">
        <f t="shared" si="157"/>
        <v>1.8691588785046745E-2</v>
      </c>
      <c r="BW152" s="3" t="str">
        <f t="shared" si="158"/>
        <v/>
      </c>
      <c r="BX152" s="3" t="str">
        <f t="shared" si="159"/>
        <v xml:space="preserve">
</v>
      </c>
      <c r="BY152" s="3">
        <f t="shared" si="160"/>
        <v>0.12903225806451624</v>
      </c>
      <c r="BZ152" s="3" t="str">
        <f t="shared" si="161"/>
        <v>assoc</v>
      </c>
      <c r="CA152" s="3">
        <f t="shared" si="162"/>
        <v>0.12903225806451624</v>
      </c>
      <c r="CB152" s="3" t="str">
        <f t="shared" si="163"/>
        <v>small</v>
      </c>
      <c r="CC152" s="3" t="str">
        <f t="shared" si="164"/>
        <v>assoc
small</v>
      </c>
      <c r="CD152" s="3">
        <f t="shared" si="165"/>
        <v>0.23493360572012256</v>
      </c>
      <c r="CE152" s="3" t="str">
        <f t="shared" si="166"/>
        <v>women</v>
      </c>
      <c r="CF152" s="3">
        <f t="shared" si="167"/>
        <v>0.23493360572012256</v>
      </c>
      <c r="CG152" s="3" t="str">
        <f t="shared" si="168"/>
        <v>small</v>
      </c>
      <c r="CH152" s="3" t="str">
        <f t="shared" si="169"/>
        <v>women
small</v>
      </c>
      <c r="CI152" s="3">
        <f t="shared" si="170"/>
        <v>0.11226252158894638</v>
      </c>
      <c r="CJ152" s="3" t="str">
        <f t="shared" si="171"/>
        <v>foc</v>
      </c>
      <c r="CK152" s="3">
        <f t="shared" si="172"/>
        <v>0.11226252158894638</v>
      </c>
      <c r="CL152" s="3" t="str">
        <f t="shared" si="173"/>
        <v>small</v>
      </c>
      <c r="CM152" s="3" t="str">
        <f t="shared" si="174"/>
        <v>foc
small</v>
      </c>
      <c r="CN152" s="3">
        <f t="shared" si="175"/>
        <v>-0.17699115044247804</v>
      </c>
      <c r="CO152" s="3" t="str">
        <f t="shared" si="176"/>
        <v>-</v>
      </c>
      <c r="CP152" s="3">
        <f t="shared" si="177"/>
        <v>0.17699115044247804</v>
      </c>
      <c r="CQ152" s="3" t="str">
        <f t="shared" si="178"/>
        <v>small</v>
      </c>
      <c r="CR152" s="3" t="str">
        <f t="shared" si="179"/>
        <v>-
small</v>
      </c>
      <c r="CS152" s="3">
        <f t="shared" si="180"/>
        <v>-4.7169811320754547E-2</v>
      </c>
      <c r="CT152" s="3" t="str">
        <f t="shared" si="181"/>
        <v/>
      </c>
      <c r="CU152" s="3">
        <f t="shared" si="182"/>
        <v>4.7169811320754547E-2</v>
      </c>
      <c r="CV152" s="3" t="str">
        <f t="shared" si="183"/>
        <v/>
      </c>
      <c r="CW152" s="3" t="str">
        <f t="shared" si="184"/>
        <v xml:space="preserve">
</v>
      </c>
      <c r="CX152" s="3" t="str">
        <f t="shared" si="185"/>
        <v>N&lt;5</v>
      </c>
      <c r="CY152" s="3" t="str">
        <f t="shared" si="186"/>
        <v>N&lt;5</v>
      </c>
      <c r="CZ152" s="3" t="str">
        <f t="shared" si="187"/>
        <v>N&lt;5</v>
      </c>
      <c r="DA152" s="3" t="str">
        <f t="shared" si="188"/>
        <v>N&lt;5</v>
      </c>
      <c r="DB152" s="3" t="str">
        <f t="shared" si="189"/>
        <v>N&lt;5
N&lt;5</v>
      </c>
      <c r="DC152" s="3">
        <f t="shared" si="190"/>
        <v>-0.30468750000000011</v>
      </c>
      <c r="DD152" s="3" t="str">
        <f t="shared" si="191"/>
        <v>-</v>
      </c>
      <c r="DE152" s="3">
        <f t="shared" si="192"/>
        <v>0.30468750000000011</v>
      </c>
      <c r="DF152" s="3" t="str">
        <f t="shared" si="193"/>
        <v>moderate</v>
      </c>
      <c r="DG152" s="3" t="str">
        <f t="shared" si="194"/>
        <v>-
moderate</v>
      </c>
      <c r="DH152" s="3">
        <f t="shared" si="195"/>
        <v>0.18548387096774191</v>
      </c>
      <c r="DI152" s="3" t="str">
        <f t="shared" si="196"/>
        <v>+</v>
      </c>
      <c r="DJ152" s="3">
        <f t="shared" si="197"/>
        <v>0.18548387096774191</v>
      </c>
      <c r="DK152" s="3" t="str">
        <f t="shared" si="198"/>
        <v>small</v>
      </c>
      <c r="DL152" s="3" t="str">
        <f t="shared" si="199"/>
        <v>+
small</v>
      </c>
      <c r="DM152" s="3">
        <f t="shared" si="200"/>
        <v>-0.24000000000000021</v>
      </c>
      <c r="DN152" s="3" t="str">
        <f t="shared" si="201"/>
        <v>-</v>
      </c>
      <c r="DO152" s="3">
        <f t="shared" si="202"/>
        <v>0.24000000000000021</v>
      </c>
      <c r="DP152" s="3" t="str">
        <f t="shared" si="203"/>
        <v>small</v>
      </c>
      <c r="DQ152" s="3" t="str">
        <f t="shared" si="204"/>
        <v>-
small</v>
      </c>
      <c r="DR152" s="3">
        <f t="shared" si="205"/>
        <v>-0.15094339622641481</v>
      </c>
      <c r="DS152" s="3" t="str">
        <f t="shared" si="206"/>
        <v>-</v>
      </c>
      <c r="DT152" s="3">
        <f t="shared" si="207"/>
        <v>0.15094339622641481</v>
      </c>
      <c r="DU152" s="3" t="str">
        <f t="shared" si="208"/>
        <v>small</v>
      </c>
      <c r="DV152" s="3" t="str">
        <f t="shared" si="209"/>
        <v>-
small</v>
      </c>
      <c r="DW152" s="3">
        <f t="shared" si="210"/>
        <v>-0.16666666666666646</v>
      </c>
      <c r="DX152" s="3" t="str">
        <f t="shared" si="211"/>
        <v>-</v>
      </c>
      <c r="DY152" s="3">
        <f t="shared" si="212"/>
        <v>0.16666666666666646</v>
      </c>
      <c r="DZ152" s="3" t="str">
        <f t="shared" si="213"/>
        <v>small</v>
      </c>
      <c r="EA152" s="3" t="str">
        <f t="shared" si="214"/>
        <v>-
small</v>
      </c>
      <c r="EB152" s="3">
        <f t="shared" si="215"/>
        <v>-0.21100917431192656</v>
      </c>
      <c r="EC152" s="3" t="str">
        <f t="shared" si="216"/>
        <v>-</v>
      </c>
      <c r="ED152" s="3">
        <f t="shared" si="217"/>
        <v>0.21100917431192656</v>
      </c>
      <c r="EE152" s="3" t="str">
        <f t="shared" si="218"/>
        <v>small</v>
      </c>
      <c r="EF152" s="3" t="str">
        <f t="shared" si="219"/>
        <v>-
small</v>
      </c>
      <c r="EG152" s="3">
        <f t="shared" si="220"/>
        <v>-7.6335877862595491E-2</v>
      </c>
      <c r="EH152" s="3" t="str">
        <f t="shared" si="221"/>
        <v/>
      </c>
      <c r="EI152" s="3">
        <f t="shared" si="222"/>
        <v>7.6335877862595491E-2</v>
      </c>
      <c r="EJ152" s="3" t="str">
        <f t="shared" si="223"/>
        <v/>
      </c>
      <c r="EK152" s="3" t="str">
        <f t="shared" si="224"/>
        <v xml:space="preserve">
</v>
      </c>
    </row>
    <row r="153" spans="1:141" x14ac:dyDescent="0.35">
      <c r="A153" s="13" t="s">
        <v>305</v>
      </c>
      <c r="B153" s="13" t="s">
        <v>306</v>
      </c>
      <c r="C153" s="4">
        <v>3.17</v>
      </c>
      <c r="D153" s="4">
        <v>1.204</v>
      </c>
      <c r="E153" s="3">
        <v>47</v>
      </c>
      <c r="F153" s="4">
        <v>2.99</v>
      </c>
      <c r="G153" s="4">
        <v>1.0820000000000001</v>
      </c>
      <c r="H153" s="3">
        <v>354</v>
      </c>
      <c r="I153" s="4">
        <v>2.9</v>
      </c>
      <c r="J153" s="4">
        <v>1.252</v>
      </c>
      <c r="K153" s="3">
        <v>20</v>
      </c>
      <c r="L153" s="4" t="s">
        <v>30</v>
      </c>
      <c r="M153" s="4" t="s">
        <v>30</v>
      </c>
      <c r="N153" s="3" t="s">
        <v>30</v>
      </c>
      <c r="O153" s="4">
        <v>3.5</v>
      </c>
      <c r="P153" s="4">
        <v>1.0629999999999999</v>
      </c>
      <c r="Q153" s="3">
        <v>24</v>
      </c>
      <c r="R153" s="4">
        <v>2</v>
      </c>
      <c r="S153" s="4">
        <v>1.732</v>
      </c>
      <c r="T153" s="3">
        <v>5</v>
      </c>
      <c r="U153" s="4">
        <v>3.15</v>
      </c>
      <c r="V153" s="4">
        <v>0.98699999999999999</v>
      </c>
      <c r="W153" s="3">
        <v>13</v>
      </c>
      <c r="X153" s="4">
        <v>3</v>
      </c>
      <c r="Y153" s="4">
        <v>1.0289999999999999</v>
      </c>
      <c r="Z153" s="3">
        <v>18</v>
      </c>
      <c r="AA153" s="4">
        <v>3.19</v>
      </c>
      <c r="AB153" s="4">
        <v>1.302</v>
      </c>
      <c r="AC153" s="3">
        <v>27</v>
      </c>
      <c r="AD153" s="4">
        <v>3.19</v>
      </c>
      <c r="AE153" s="4">
        <v>1.266</v>
      </c>
      <c r="AF153" s="3">
        <v>37</v>
      </c>
      <c r="AG153" s="4">
        <v>3.1</v>
      </c>
      <c r="AH153" s="4">
        <v>0.99399999999999999</v>
      </c>
      <c r="AI153" s="3">
        <v>10</v>
      </c>
      <c r="AJ153" s="4">
        <v>3.3</v>
      </c>
      <c r="AK153" s="4">
        <v>1</v>
      </c>
      <c r="AL153" s="14">
        <v>60</v>
      </c>
      <c r="AM153" s="3">
        <v>3.43</v>
      </c>
      <c r="AN153" s="3">
        <v>0.97</v>
      </c>
      <c r="AO153" s="3">
        <v>30</v>
      </c>
      <c r="AP153" s="3">
        <v>3</v>
      </c>
      <c r="AQ153" s="3">
        <v>0.71</v>
      </c>
      <c r="AR153" s="3">
        <v>5</v>
      </c>
      <c r="AS153" s="3">
        <v>3.2</v>
      </c>
      <c r="AT153" s="3">
        <v>1.08</v>
      </c>
      <c r="AU153" s="3">
        <v>25</v>
      </c>
      <c r="AV153" s="3">
        <v>3.23</v>
      </c>
      <c r="AW153" s="3">
        <v>1.0900000000000001</v>
      </c>
      <c r="AX153" s="3">
        <v>13</v>
      </c>
      <c r="AY153" s="3">
        <v>3.64</v>
      </c>
      <c r="AZ153" s="3">
        <v>0.93</v>
      </c>
      <c r="BA153" s="3">
        <v>14</v>
      </c>
      <c r="BB153" s="3">
        <v>3.31</v>
      </c>
      <c r="BC153" s="3">
        <v>1.07</v>
      </c>
      <c r="BD153" s="3">
        <v>29</v>
      </c>
      <c r="BE153" s="3">
        <v>3.29</v>
      </c>
      <c r="BF153" s="3">
        <v>0.94</v>
      </c>
      <c r="BG153" s="3">
        <v>31</v>
      </c>
      <c r="BH153" s="3">
        <v>3.38</v>
      </c>
      <c r="BI153" s="3">
        <v>0.96</v>
      </c>
      <c r="BJ153" s="3">
        <v>45</v>
      </c>
      <c r="BK153" s="3">
        <v>3.07</v>
      </c>
      <c r="BL153" s="3">
        <v>1.1000000000000001</v>
      </c>
      <c r="BM153" s="3">
        <v>15</v>
      </c>
      <c r="BO153" s="3" t="str">
        <f t="shared" si="150"/>
        <v>N&lt;5</v>
      </c>
      <c r="BP153" s="3" t="str">
        <f t="shared" si="152"/>
        <v>N&lt;5</v>
      </c>
      <c r="BQ153" s="3" t="str">
        <f t="shared" si="153"/>
        <v>N&lt;5</v>
      </c>
      <c r="BR153" s="3" t="str">
        <f t="shared" si="154"/>
        <v>N&lt;5</v>
      </c>
      <c r="BS153" s="3" t="str">
        <f t="shared" si="155"/>
        <v>N&lt;5
N&lt;5</v>
      </c>
      <c r="BT153" s="3">
        <f t="shared" si="151"/>
        <v>-0.47923322683706077</v>
      </c>
      <c r="BU153" s="3" t="str">
        <f t="shared" si="156"/>
        <v>tenured</v>
      </c>
      <c r="BV153" s="3">
        <f t="shared" si="157"/>
        <v>0.47923322683706077</v>
      </c>
      <c r="BW153" s="3" t="str">
        <f t="shared" si="158"/>
        <v>moderate</v>
      </c>
      <c r="BX153" s="3" t="str">
        <f t="shared" si="159"/>
        <v>tenured
moderate</v>
      </c>
      <c r="BY153" s="3">
        <f t="shared" si="160"/>
        <v>-0.37614678899082576</v>
      </c>
      <c r="BZ153" s="3" t="str">
        <f t="shared" si="161"/>
        <v>full</v>
      </c>
      <c r="CA153" s="3">
        <f t="shared" si="162"/>
        <v>0.37614678899082576</v>
      </c>
      <c r="CB153" s="3" t="str">
        <f t="shared" si="163"/>
        <v>moderate</v>
      </c>
      <c r="CC153" s="3" t="str">
        <f t="shared" si="164"/>
        <v>full
moderate</v>
      </c>
      <c r="CD153" s="3">
        <f t="shared" si="165"/>
        <v>-0.18464528668610297</v>
      </c>
      <c r="CE153" s="3" t="str">
        <f t="shared" si="166"/>
        <v>men</v>
      </c>
      <c r="CF153" s="3">
        <f t="shared" si="167"/>
        <v>0.18464528668610297</v>
      </c>
      <c r="CG153" s="3" t="str">
        <f t="shared" si="168"/>
        <v>small</v>
      </c>
      <c r="CH153" s="3" t="str">
        <f t="shared" si="169"/>
        <v>men
small</v>
      </c>
      <c r="CI153" s="3">
        <f t="shared" si="170"/>
        <v>7.1090047393364816E-2</v>
      </c>
      <c r="CJ153" s="3" t="str">
        <f t="shared" si="171"/>
        <v/>
      </c>
      <c r="CK153" s="3">
        <f t="shared" si="172"/>
        <v>7.1090047393364816E-2</v>
      </c>
      <c r="CL153" s="3" t="str">
        <f t="shared" si="173"/>
        <v/>
      </c>
      <c r="CM153" s="3" t="str">
        <f t="shared" si="174"/>
        <v xml:space="preserve">
</v>
      </c>
      <c r="CN153" s="3">
        <f t="shared" si="175"/>
        <v>0.12999999999999989</v>
      </c>
      <c r="CO153" s="3" t="str">
        <f t="shared" si="176"/>
        <v>+</v>
      </c>
      <c r="CP153" s="3">
        <f t="shared" si="177"/>
        <v>0.12999999999999989</v>
      </c>
      <c r="CQ153" s="3" t="str">
        <f t="shared" si="178"/>
        <v>small</v>
      </c>
      <c r="CR153" s="3" t="str">
        <f t="shared" si="179"/>
        <v>+
small</v>
      </c>
      <c r="CS153" s="3">
        <f t="shared" si="180"/>
        <v>0.54639175257731987</v>
      </c>
      <c r="CT153" s="3" t="str">
        <f t="shared" si="181"/>
        <v>+</v>
      </c>
      <c r="CU153" s="3">
        <f t="shared" si="182"/>
        <v>0.54639175257731987</v>
      </c>
      <c r="CV153" s="3" t="str">
        <f t="shared" si="183"/>
        <v>large</v>
      </c>
      <c r="CW153" s="3" t="str">
        <f t="shared" si="184"/>
        <v>+
large</v>
      </c>
      <c r="CX153" s="3" t="str">
        <f t="shared" si="185"/>
        <v>N&lt;5</v>
      </c>
      <c r="CY153" s="3" t="str">
        <f t="shared" si="186"/>
        <v>N&lt;5</v>
      </c>
      <c r="CZ153" s="3" t="str">
        <f t="shared" si="187"/>
        <v>N&lt;5</v>
      </c>
      <c r="DA153" s="3" t="str">
        <f t="shared" si="188"/>
        <v>N&lt;5</v>
      </c>
      <c r="DB153" s="3" t="str">
        <f t="shared" si="189"/>
        <v>N&lt;5
N&lt;5</v>
      </c>
      <c r="DC153" s="3">
        <f t="shared" si="190"/>
        <v>-0.27777777777777757</v>
      </c>
      <c r="DD153" s="3" t="str">
        <f t="shared" si="191"/>
        <v>-</v>
      </c>
      <c r="DE153" s="3">
        <f t="shared" si="192"/>
        <v>0.27777777777777757</v>
      </c>
      <c r="DF153" s="3" t="str">
        <f t="shared" si="193"/>
        <v>small</v>
      </c>
      <c r="DG153" s="3" t="str">
        <f t="shared" si="194"/>
        <v>-
small</v>
      </c>
      <c r="DH153" s="3">
        <f t="shared" si="195"/>
        <v>1.128440366972477</v>
      </c>
      <c r="DI153" s="3" t="str">
        <f t="shared" si="196"/>
        <v>+</v>
      </c>
      <c r="DJ153" s="3">
        <f t="shared" si="197"/>
        <v>1.128440366972477</v>
      </c>
      <c r="DK153" s="3" t="str">
        <f t="shared" si="198"/>
        <v>large</v>
      </c>
      <c r="DL153" s="3" t="str">
        <f t="shared" si="199"/>
        <v>+
large</v>
      </c>
      <c r="DM153" s="3">
        <f t="shared" si="200"/>
        <v>0.52688172043010773</v>
      </c>
      <c r="DN153" s="3" t="str">
        <f t="shared" si="201"/>
        <v>+</v>
      </c>
      <c r="DO153" s="3">
        <f t="shared" si="202"/>
        <v>0.52688172043010773</v>
      </c>
      <c r="DP153" s="3" t="str">
        <f t="shared" si="203"/>
        <v>large</v>
      </c>
      <c r="DQ153" s="3" t="str">
        <f t="shared" si="204"/>
        <v>+
large</v>
      </c>
      <c r="DR153" s="3">
        <f t="shared" si="205"/>
        <v>0.28971962616822433</v>
      </c>
      <c r="DS153" s="3" t="str">
        <f t="shared" si="206"/>
        <v>+</v>
      </c>
      <c r="DT153" s="3">
        <f t="shared" si="207"/>
        <v>0.28971962616822433</v>
      </c>
      <c r="DU153" s="3" t="str">
        <f t="shared" si="208"/>
        <v>small</v>
      </c>
      <c r="DV153" s="3" t="str">
        <f t="shared" si="209"/>
        <v>+
small</v>
      </c>
      <c r="DW153" s="3">
        <f t="shared" si="210"/>
        <v>0.10638297872340435</v>
      </c>
      <c r="DX153" s="3" t="str">
        <f t="shared" si="211"/>
        <v>+</v>
      </c>
      <c r="DY153" s="3">
        <f t="shared" si="212"/>
        <v>0.10638297872340435</v>
      </c>
      <c r="DZ153" s="3" t="str">
        <f t="shared" si="213"/>
        <v>small</v>
      </c>
      <c r="EA153" s="3" t="str">
        <f t="shared" si="214"/>
        <v>+
small</v>
      </c>
      <c r="EB153" s="3">
        <f t="shared" si="215"/>
        <v>0.19791666666666663</v>
      </c>
      <c r="EC153" s="3" t="str">
        <f t="shared" si="216"/>
        <v>+</v>
      </c>
      <c r="ED153" s="3">
        <f t="shared" si="217"/>
        <v>0.19791666666666663</v>
      </c>
      <c r="EE153" s="3" t="str">
        <f t="shared" si="218"/>
        <v>small</v>
      </c>
      <c r="EF153" s="3" t="str">
        <f t="shared" si="219"/>
        <v>+
small</v>
      </c>
      <c r="EG153" s="3">
        <f t="shared" si="220"/>
        <v>-2.7272727272727497E-2</v>
      </c>
      <c r="EH153" s="3" t="str">
        <f t="shared" si="221"/>
        <v/>
      </c>
      <c r="EI153" s="3">
        <f t="shared" si="222"/>
        <v>2.7272727272727497E-2</v>
      </c>
      <c r="EJ153" s="3" t="str">
        <f t="shared" si="223"/>
        <v/>
      </c>
      <c r="EK153" s="3" t="str">
        <f t="shared" si="224"/>
        <v xml:space="preserve">
</v>
      </c>
    </row>
    <row r="154" spans="1:141" x14ac:dyDescent="0.35">
      <c r="A154" s="13" t="s">
        <v>307</v>
      </c>
      <c r="B154" s="13" t="s">
        <v>308</v>
      </c>
      <c r="C154" s="4">
        <v>2.98</v>
      </c>
      <c r="D154" s="4">
        <v>1.093</v>
      </c>
      <c r="E154" s="3">
        <v>42</v>
      </c>
      <c r="F154" s="4">
        <v>3.1</v>
      </c>
      <c r="G154" s="4">
        <v>1.0169999999999999</v>
      </c>
      <c r="H154" s="3">
        <v>250</v>
      </c>
      <c r="I154" s="4">
        <v>2.5299999999999998</v>
      </c>
      <c r="J154" s="4">
        <v>1.073</v>
      </c>
      <c r="K154" s="3">
        <v>19</v>
      </c>
      <c r="L154" s="4" t="s">
        <v>30</v>
      </c>
      <c r="M154" s="4" t="s">
        <v>30</v>
      </c>
      <c r="N154" s="3" t="s">
        <v>30</v>
      </c>
      <c r="O154" s="4">
        <v>3.38</v>
      </c>
      <c r="P154" s="4">
        <v>0.97299999999999998</v>
      </c>
      <c r="Q154" s="3">
        <v>21</v>
      </c>
      <c r="R154" s="4">
        <v>2.4</v>
      </c>
      <c r="S154" s="4">
        <v>1.5169999999999999</v>
      </c>
      <c r="T154" s="3">
        <v>5</v>
      </c>
      <c r="U154" s="4">
        <v>2.5</v>
      </c>
      <c r="V154" s="4">
        <v>1</v>
      </c>
      <c r="W154" s="3">
        <v>12</v>
      </c>
      <c r="X154" s="4">
        <v>2.83</v>
      </c>
      <c r="Y154" s="4">
        <v>1.0429999999999999</v>
      </c>
      <c r="Z154" s="3">
        <v>18</v>
      </c>
      <c r="AA154" s="4">
        <v>3.09</v>
      </c>
      <c r="AB154" s="4">
        <v>1.151</v>
      </c>
      <c r="AC154" s="3">
        <v>22</v>
      </c>
      <c r="AD154" s="4">
        <v>3</v>
      </c>
      <c r="AE154" s="4">
        <v>1.1459999999999999</v>
      </c>
      <c r="AF154" s="3">
        <v>33</v>
      </c>
      <c r="AG154" s="4">
        <v>2.89</v>
      </c>
      <c r="AH154" s="4">
        <v>0.92800000000000005</v>
      </c>
      <c r="AI154" s="3">
        <v>9</v>
      </c>
      <c r="AJ154" s="3">
        <v>2.98</v>
      </c>
      <c r="AK154" s="3">
        <v>1.05</v>
      </c>
      <c r="AL154" s="3">
        <v>40</v>
      </c>
      <c r="AM154" s="3">
        <v>3.22</v>
      </c>
      <c r="AN154" s="3">
        <v>1.0900000000000001</v>
      </c>
      <c r="AO154" s="3">
        <v>23</v>
      </c>
      <c r="AP154" s="3" t="s">
        <v>30</v>
      </c>
      <c r="AQ154" s="3" t="s">
        <v>30</v>
      </c>
      <c r="AR154" s="3" t="s">
        <v>30</v>
      </c>
      <c r="AS154" s="3">
        <v>2.73</v>
      </c>
      <c r="AT154" s="3">
        <v>0.96</v>
      </c>
      <c r="AU154" s="3">
        <v>15</v>
      </c>
      <c r="AV154" s="3">
        <v>3.18</v>
      </c>
      <c r="AW154" s="3">
        <v>1.17</v>
      </c>
      <c r="AX154" s="3">
        <v>11</v>
      </c>
      <c r="AY154" s="3">
        <v>3.11</v>
      </c>
      <c r="AZ154" s="3">
        <v>1.17</v>
      </c>
      <c r="BA154" s="3">
        <v>9</v>
      </c>
      <c r="BB154" s="3">
        <v>3.18</v>
      </c>
      <c r="BC154" s="3">
        <v>1.18</v>
      </c>
      <c r="BD154" s="3">
        <v>22</v>
      </c>
      <c r="BE154" s="3">
        <v>2.72</v>
      </c>
      <c r="BF154" s="3">
        <v>0.83</v>
      </c>
      <c r="BG154" s="3">
        <v>18</v>
      </c>
      <c r="BH154" s="3">
        <v>3.03</v>
      </c>
      <c r="BI154" s="3">
        <v>1.05</v>
      </c>
      <c r="BJ154" s="3">
        <v>29</v>
      </c>
      <c r="BK154" s="3">
        <v>2.82</v>
      </c>
      <c r="BL154" s="3">
        <v>1.08</v>
      </c>
      <c r="BM154" s="3">
        <v>11</v>
      </c>
      <c r="BO154" s="3" t="str">
        <f t="shared" si="150"/>
        <v>N&lt;5</v>
      </c>
      <c r="BP154" s="3" t="str">
        <f t="shared" si="152"/>
        <v>N&lt;5</v>
      </c>
      <c r="BQ154" s="3" t="str">
        <f t="shared" si="153"/>
        <v>N&lt;5</v>
      </c>
      <c r="BR154" s="3" t="str">
        <f t="shared" si="154"/>
        <v>N&lt;5</v>
      </c>
      <c r="BS154" s="3" t="str">
        <f t="shared" si="155"/>
        <v>N&lt;5
N&lt;5</v>
      </c>
      <c r="BT154" s="3">
        <f t="shared" si="151"/>
        <v>-0.79217148182665431</v>
      </c>
      <c r="BU154" s="3" t="str">
        <f t="shared" si="156"/>
        <v>tenured</v>
      </c>
      <c r="BV154" s="3">
        <f t="shared" si="157"/>
        <v>0.79217148182665431</v>
      </c>
      <c r="BW154" s="3" t="str">
        <f t="shared" si="158"/>
        <v>large</v>
      </c>
      <c r="BX154" s="3" t="str">
        <f t="shared" si="159"/>
        <v>tenured
large</v>
      </c>
      <c r="BY154" s="3">
        <f t="shared" si="160"/>
        <v>5.9829059829060074E-2</v>
      </c>
      <c r="BZ154" s="3" t="str">
        <f t="shared" si="161"/>
        <v/>
      </c>
      <c r="CA154" s="3">
        <f t="shared" si="162"/>
        <v>5.9829059829060074E-2</v>
      </c>
      <c r="CB154" s="3" t="str">
        <f t="shared" si="163"/>
        <v/>
      </c>
      <c r="CC154" s="3" t="str">
        <f t="shared" si="164"/>
        <v xml:space="preserve">
</v>
      </c>
      <c r="CD154" s="3">
        <f t="shared" si="165"/>
        <v>-0.24928092042185984</v>
      </c>
      <c r="CE154" s="3" t="str">
        <f t="shared" si="166"/>
        <v>men</v>
      </c>
      <c r="CF154" s="3">
        <f t="shared" si="167"/>
        <v>0.24928092042185984</v>
      </c>
      <c r="CG154" s="3" t="str">
        <f t="shared" si="168"/>
        <v>small</v>
      </c>
      <c r="CH154" s="3" t="str">
        <f t="shared" si="169"/>
        <v>men
small</v>
      </c>
      <c r="CI154" s="3">
        <f t="shared" si="170"/>
        <v>9.598603839441526E-2</v>
      </c>
      <c r="CJ154" s="3" t="str">
        <f t="shared" si="171"/>
        <v/>
      </c>
      <c r="CK154" s="3">
        <f t="shared" si="172"/>
        <v>9.598603839441526E-2</v>
      </c>
      <c r="CL154" s="3" t="str">
        <f t="shared" si="173"/>
        <v/>
      </c>
      <c r="CM154" s="3" t="str">
        <f t="shared" si="174"/>
        <v xml:space="preserve">
</v>
      </c>
      <c r="CN154" s="3">
        <f t="shared" si="175"/>
        <v>0</v>
      </c>
      <c r="CO154" s="3" t="str">
        <f t="shared" si="176"/>
        <v/>
      </c>
      <c r="CP154" s="3">
        <f t="shared" si="177"/>
        <v>0</v>
      </c>
      <c r="CQ154" s="3" t="str">
        <f t="shared" si="178"/>
        <v/>
      </c>
      <c r="CR154" s="3" t="str">
        <f t="shared" si="179"/>
        <v xml:space="preserve">
</v>
      </c>
      <c r="CS154" s="3">
        <f t="shared" si="180"/>
        <v>0.63302752293578013</v>
      </c>
      <c r="CT154" s="3" t="str">
        <f t="shared" si="181"/>
        <v>+</v>
      </c>
      <c r="CU154" s="3">
        <f t="shared" si="182"/>
        <v>0.63302752293578013</v>
      </c>
      <c r="CV154" s="3" t="str">
        <f t="shared" si="183"/>
        <v>large</v>
      </c>
      <c r="CW154" s="3" t="str">
        <f t="shared" si="184"/>
        <v>+
large</v>
      </c>
      <c r="CX154" s="3" t="str">
        <f t="shared" si="185"/>
        <v>N&lt;5</v>
      </c>
      <c r="CY154" s="3" t="str">
        <f t="shared" si="186"/>
        <v>N&lt;5</v>
      </c>
      <c r="CZ154" s="3" t="str">
        <f t="shared" si="187"/>
        <v>N&lt;5</v>
      </c>
      <c r="DA154" s="3" t="str">
        <f t="shared" si="188"/>
        <v>N&lt;5</v>
      </c>
      <c r="DB154" s="3" t="str">
        <f t="shared" si="189"/>
        <v>N&lt;5
N&lt;5</v>
      </c>
      <c r="DC154" s="3">
        <f t="shared" si="190"/>
        <v>-0.67708333333333326</v>
      </c>
      <c r="DD154" s="3" t="str">
        <f t="shared" si="191"/>
        <v>-</v>
      </c>
      <c r="DE154" s="3">
        <f t="shared" si="192"/>
        <v>0.67708333333333326</v>
      </c>
      <c r="DF154" s="3" t="str">
        <f t="shared" si="193"/>
        <v>large</v>
      </c>
      <c r="DG154" s="3" t="str">
        <f t="shared" si="194"/>
        <v>-
large</v>
      </c>
      <c r="DH154" s="3">
        <f t="shared" si="195"/>
        <v>0.66666666666666696</v>
      </c>
      <c r="DI154" s="3" t="str">
        <f t="shared" si="196"/>
        <v>+</v>
      </c>
      <c r="DJ154" s="3">
        <f t="shared" si="197"/>
        <v>0.66666666666666696</v>
      </c>
      <c r="DK154" s="3" t="str">
        <f t="shared" si="198"/>
        <v>large</v>
      </c>
      <c r="DL154" s="3" t="str">
        <f t="shared" si="199"/>
        <v>+
large</v>
      </c>
      <c r="DM154" s="3">
        <f t="shared" si="200"/>
        <v>0.52136752136752129</v>
      </c>
      <c r="DN154" s="3" t="str">
        <f t="shared" si="201"/>
        <v>+</v>
      </c>
      <c r="DO154" s="3">
        <f t="shared" si="202"/>
        <v>0.52136752136752129</v>
      </c>
      <c r="DP154" s="3" t="str">
        <f t="shared" si="203"/>
        <v>large</v>
      </c>
      <c r="DQ154" s="3" t="str">
        <f t="shared" si="204"/>
        <v>+
large</v>
      </c>
      <c r="DR154" s="3">
        <f t="shared" si="205"/>
        <v>0.29661016949152552</v>
      </c>
      <c r="DS154" s="3" t="str">
        <f t="shared" si="206"/>
        <v>+</v>
      </c>
      <c r="DT154" s="3">
        <f t="shared" si="207"/>
        <v>0.29661016949152552</v>
      </c>
      <c r="DU154" s="3" t="str">
        <f t="shared" si="208"/>
        <v>small</v>
      </c>
      <c r="DV154" s="3" t="str">
        <f t="shared" si="209"/>
        <v>+
small</v>
      </c>
      <c r="DW154" s="3">
        <f t="shared" si="210"/>
        <v>-0.44578313253012009</v>
      </c>
      <c r="DX154" s="3" t="str">
        <f t="shared" si="211"/>
        <v>-</v>
      </c>
      <c r="DY154" s="3">
        <f t="shared" si="212"/>
        <v>0.44578313253012009</v>
      </c>
      <c r="DZ154" s="3" t="str">
        <f t="shared" si="213"/>
        <v>moderate</v>
      </c>
      <c r="EA154" s="3" t="str">
        <f t="shared" si="214"/>
        <v>-
moderate</v>
      </c>
      <c r="EB154" s="3">
        <f t="shared" si="215"/>
        <v>2.8571428571428383E-2</v>
      </c>
      <c r="EC154" s="3" t="str">
        <f t="shared" si="216"/>
        <v/>
      </c>
      <c r="ED154" s="3">
        <f t="shared" si="217"/>
        <v>2.8571428571428383E-2</v>
      </c>
      <c r="EE154" s="3" t="str">
        <f t="shared" si="218"/>
        <v/>
      </c>
      <c r="EF154" s="3" t="str">
        <f t="shared" si="219"/>
        <v xml:space="preserve">
</v>
      </c>
      <c r="EG154" s="3">
        <f t="shared" si="220"/>
        <v>-6.4814814814815075E-2</v>
      </c>
      <c r="EH154" s="3" t="str">
        <f t="shared" si="221"/>
        <v/>
      </c>
      <c r="EI154" s="3">
        <f t="shared" si="222"/>
        <v>6.4814814814815075E-2</v>
      </c>
      <c r="EJ154" s="3" t="str">
        <f t="shared" si="223"/>
        <v/>
      </c>
      <c r="EK154" s="3" t="str">
        <f t="shared" si="224"/>
        <v xml:space="preserve">
</v>
      </c>
    </row>
    <row r="155" spans="1:141" x14ac:dyDescent="0.35">
      <c r="A155" s="13" t="s">
        <v>309</v>
      </c>
      <c r="B155" s="13" t="s">
        <v>310</v>
      </c>
      <c r="C155" s="4">
        <v>2.84</v>
      </c>
      <c r="D155" s="4">
        <v>1.0980000000000001</v>
      </c>
      <c r="E155" s="3">
        <v>44</v>
      </c>
      <c r="F155" s="4">
        <v>2.89</v>
      </c>
      <c r="G155" s="4">
        <v>0.99199999999999999</v>
      </c>
      <c r="H155" s="3">
        <v>288</v>
      </c>
      <c r="I155" s="4">
        <v>2.42</v>
      </c>
      <c r="J155" s="4">
        <v>1.071</v>
      </c>
      <c r="K155" s="3">
        <v>19</v>
      </c>
      <c r="L155" s="4" t="s">
        <v>30</v>
      </c>
      <c r="M155" s="4" t="s">
        <v>30</v>
      </c>
      <c r="N155" s="3" t="s">
        <v>30</v>
      </c>
      <c r="O155" s="4">
        <v>3.17</v>
      </c>
      <c r="P155" s="4">
        <v>1.0289999999999999</v>
      </c>
      <c r="Q155" s="3">
        <v>23</v>
      </c>
      <c r="R155" s="4">
        <v>2.2000000000000002</v>
      </c>
      <c r="S155" s="4">
        <v>1.643</v>
      </c>
      <c r="T155" s="3">
        <v>5</v>
      </c>
      <c r="U155" s="4">
        <v>2.42</v>
      </c>
      <c r="V155" s="4">
        <v>0.9</v>
      </c>
      <c r="W155" s="3">
        <v>12</v>
      </c>
      <c r="X155" s="4">
        <v>2.63</v>
      </c>
      <c r="Y155" s="4">
        <v>1.165</v>
      </c>
      <c r="Z155" s="3">
        <v>19</v>
      </c>
      <c r="AA155" s="4">
        <v>2.96</v>
      </c>
      <c r="AB155" s="4">
        <v>1.0649999999999999</v>
      </c>
      <c r="AC155" s="3">
        <v>23</v>
      </c>
      <c r="AD155" s="4">
        <v>2.86</v>
      </c>
      <c r="AE155" s="4">
        <v>1.089</v>
      </c>
      <c r="AF155" s="3">
        <v>35</v>
      </c>
      <c r="AG155" s="4">
        <v>2.78</v>
      </c>
      <c r="AH155" s="4">
        <v>1.202</v>
      </c>
      <c r="AI155" s="3">
        <v>9</v>
      </c>
      <c r="AJ155" s="4">
        <v>2.89</v>
      </c>
      <c r="AK155" s="4">
        <v>0.99</v>
      </c>
      <c r="AL155" s="14">
        <v>46</v>
      </c>
      <c r="AM155" s="3">
        <v>3.11</v>
      </c>
      <c r="AN155" s="3">
        <v>1.05</v>
      </c>
      <c r="AO155" s="3">
        <v>27</v>
      </c>
      <c r="AP155" s="3" t="s">
        <v>30</v>
      </c>
      <c r="AQ155" s="3" t="s">
        <v>30</v>
      </c>
      <c r="AR155" s="3" t="s">
        <v>30</v>
      </c>
      <c r="AS155" s="3">
        <v>2.61</v>
      </c>
      <c r="AT155" s="3">
        <v>0.85</v>
      </c>
      <c r="AU155" s="3">
        <v>18</v>
      </c>
      <c r="AV155" s="3">
        <v>3.25</v>
      </c>
      <c r="AW155" s="3">
        <v>1.29</v>
      </c>
      <c r="AX155" s="3">
        <v>12</v>
      </c>
      <c r="AY155" s="3">
        <v>2.83</v>
      </c>
      <c r="AZ155" s="3">
        <v>0.83</v>
      </c>
      <c r="BA155" s="3">
        <v>12</v>
      </c>
      <c r="BB155" s="3">
        <v>3.13</v>
      </c>
      <c r="BC155" s="3">
        <v>1.18</v>
      </c>
      <c r="BD155" s="3">
        <v>23</v>
      </c>
      <c r="BE155" s="3">
        <v>2.65</v>
      </c>
      <c r="BF155" s="3">
        <v>0.71</v>
      </c>
      <c r="BG155" s="3">
        <v>23</v>
      </c>
      <c r="BH155" s="3">
        <v>2.97</v>
      </c>
      <c r="BI155" s="3">
        <v>0.97</v>
      </c>
      <c r="BJ155" s="3">
        <v>36</v>
      </c>
      <c r="BK155" s="3">
        <v>2.6</v>
      </c>
      <c r="BL155" s="3">
        <v>1.07</v>
      </c>
      <c r="BM155" s="3">
        <v>10</v>
      </c>
      <c r="BO155" s="3" t="str">
        <f t="shared" si="150"/>
        <v>N&lt;5</v>
      </c>
      <c r="BP155" s="3" t="str">
        <f t="shared" si="152"/>
        <v>N&lt;5</v>
      </c>
      <c r="BQ155" s="3" t="str">
        <f t="shared" si="153"/>
        <v>N&lt;5</v>
      </c>
      <c r="BR155" s="3" t="str">
        <f t="shared" si="154"/>
        <v>N&lt;5</v>
      </c>
      <c r="BS155" s="3" t="str">
        <f t="shared" si="155"/>
        <v>N&lt;5
N&lt;5</v>
      </c>
      <c r="BT155" s="3">
        <f t="shared" si="151"/>
        <v>-0.70028011204481799</v>
      </c>
      <c r="BU155" s="3" t="str">
        <f t="shared" si="156"/>
        <v>tenured</v>
      </c>
      <c r="BV155" s="3">
        <f t="shared" si="157"/>
        <v>0.70028011204481799</v>
      </c>
      <c r="BW155" s="3" t="str">
        <f t="shared" si="158"/>
        <v>large</v>
      </c>
      <c r="BX155" s="3" t="str">
        <f t="shared" si="159"/>
        <v>tenured
large</v>
      </c>
      <c r="BY155" s="3">
        <f t="shared" si="160"/>
        <v>0.32558139534883712</v>
      </c>
      <c r="BZ155" s="3" t="str">
        <f t="shared" si="161"/>
        <v>assoc</v>
      </c>
      <c r="CA155" s="3">
        <f t="shared" si="162"/>
        <v>0.32558139534883712</v>
      </c>
      <c r="CB155" s="3" t="str">
        <f t="shared" si="163"/>
        <v>moderate</v>
      </c>
      <c r="CC155" s="3" t="str">
        <f t="shared" si="164"/>
        <v>assoc
moderate</v>
      </c>
      <c r="CD155" s="3">
        <f t="shared" si="165"/>
        <v>-0.28326180257510736</v>
      </c>
      <c r="CE155" s="3" t="str">
        <f t="shared" si="166"/>
        <v>men</v>
      </c>
      <c r="CF155" s="3">
        <f t="shared" si="167"/>
        <v>0.28326180257510736</v>
      </c>
      <c r="CG155" s="3" t="str">
        <f t="shared" si="168"/>
        <v>small</v>
      </c>
      <c r="CH155" s="3" t="str">
        <f t="shared" si="169"/>
        <v>men
small</v>
      </c>
      <c r="CI155" s="3">
        <f t="shared" si="170"/>
        <v>7.3461891643709892E-2</v>
      </c>
      <c r="CJ155" s="3" t="str">
        <f t="shared" si="171"/>
        <v/>
      </c>
      <c r="CK155" s="3">
        <f t="shared" si="172"/>
        <v>7.3461891643709892E-2</v>
      </c>
      <c r="CL155" s="3" t="str">
        <f t="shared" si="173"/>
        <v/>
      </c>
      <c r="CM155" s="3" t="str">
        <f t="shared" si="174"/>
        <v xml:space="preserve">
</v>
      </c>
      <c r="CN155" s="3">
        <f t="shared" si="175"/>
        <v>5.0505050505050775E-2</v>
      </c>
      <c r="CO155" s="3" t="str">
        <f t="shared" si="176"/>
        <v/>
      </c>
      <c r="CP155" s="3">
        <f t="shared" si="177"/>
        <v>5.0505050505050775E-2</v>
      </c>
      <c r="CQ155" s="3" t="str">
        <f t="shared" si="178"/>
        <v/>
      </c>
      <c r="CR155" s="3" t="str">
        <f t="shared" si="179"/>
        <v xml:space="preserve">
</v>
      </c>
      <c r="CS155" s="3">
        <f t="shared" si="180"/>
        <v>0.65714285714285703</v>
      </c>
      <c r="CT155" s="3" t="str">
        <f t="shared" si="181"/>
        <v>+</v>
      </c>
      <c r="CU155" s="3">
        <f t="shared" si="182"/>
        <v>0.65714285714285703</v>
      </c>
      <c r="CV155" s="3" t="str">
        <f t="shared" si="183"/>
        <v>large</v>
      </c>
      <c r="CW155" s="3" t="str">
        <f t="shared" si="184"/>
        <v>+
large</v>
      </c>
      <c r="CX155" s="3" t="str">
        <f t="shared" si="185"/>
        <v>N&lt;5</v>
      </c>
      <c r="CY155" s="3" t="str">
        <f t="shared" si="186"/>
        <v>N&lt;5</v>
      </c>
      <c r="CZ155" s="3" t="str">
        <f t="shared" si="187"/>
        <v>N&lt;5</v>
      </c>
      <c r="DA155" s="3" t="str">
        <f t="shared" si="188"/>
        <v>N&lt;5</v>
      </c>
      <c r="DB155" s="3" t="str">
        <f t="shared" si="189"/>
        <v>N&lt;5
N&lt;5</v>
      </c>
      <c r="DC155" s="3">
        <f t="shared" si="190"/>
        <v>-0.65882352941176481</v>
      </c>
      <c r="DD155" s="3" t="str">
        <f t="shared" si="191"/>
        <v>-</v>
      </c>
      <c r="DE155" s="3">
        <f t="shared" si="192"/>
        <v>0.65882352941176481</v>
      </c>
      <c r="DF155" s="3" t="str">
        <f t="shared" si="193"/>
        <v>large</v>
      </c>
      <c r="DG155" s="3" t="str">
        <f t="shared" si="194"/>
        <v>-
large</v>
      </c>
      <c r="DH155" s="3">
        <f t="shared" si="195"/>
        <v>0.81395348837209291</v>
      </c>
      <c r="DI155" s="3" t="str">
        <f t="shared" si="196"/>
        <v>+</v>
      </c>
      <c r="DJ155" s="3">
        <f t="shared" si="197"/>
        <v>0.81395348837209291</v>
      </c>
      <c r="DK155" s="3" t="str">
        <f t="shared" si="198"/>
        <v>large</v>
      </c>
      <c r="DL155" s="3" t="str">
        <f t="shared" si="199"/>
        <v>+
large</v>
      </c>
      <c r="DM155" s="3">
        <f t="shared" si="200"/>
        <v>0.49397590361445803</v>
      </c>
      <c r="DN155" s="3" t="str">
        <f t="shared" si="201"/>
        <v>+</v>
      </c>
      <c r="DO155" s="3">
        <f t="shared" si="202"/>
        <v>0.49397590361445803</v>
      </c>
      <c r="DP155" s="3" t="str">
        <f t="shared" si="203"/>
        <v>moderate</v>
      </c>
      <c r="DQ155" s="3" t="str">
        <f t="shared" si="204"/>
        <v>+
moderate</v>
      </c>
      <c r="DR155" s="3">
        <f t="shared" si="205"/>
        <v>0.42372881355932207</v>
      </c>
      <c r="DS155" s="3" t="str">
        <f t="shared" si="206"/>
        <v>+</v>
      </c>
      <c r="DT155" s="3">
        <f t="shared" si="207"/>
        <v>0.42372881355932207</v>
      </c>
      <c r="DU155" s="3" t="str">
        <f t="shared" si="208"/>
        <v>moderate</v>
      </c>
      <c r="DV155" s="3" t="str">
        <f t="shared" si="209"/>
        <v>+
moderate</v>
      </c>
      <c r="DW155" s="3">
        <f t="shared" si="210"/>
        <v>-0.43661971830985924</v>
      </c>
      <c r="DX155" s="3" t="str">
        <f t="shared" si="211"/>
        <v>-</v>
      </c>
      <c r="DY155" s="3">
        <f t="shared" si="212"/>
        <v>0.43661971830985924</v>
      </c>
      <c r="DZ155" s="3" t="str">
        <f t="shared" si="213"/>
        <v>moderate</v>
      </c>
      <c r="EA155" s="3" t="str">
        <f t="shared" si="214"/>
        <v>-
moderate</v>
      </c>
      <c r="EB155" s="3">
        <f t="shared" si="215"/>
        <v>0.11340206185567044</v>
      </c>
      <c r="EC155" s="3" t="str">
        <f t="shared" si="216"/>
        <v>+</v>
      </c>
      <c r="ED155" s="3">
        <f t="shared" si="217"/>
        <v>0.11340206185567044</v>
      </c>
      <c r="EE155" s="3" t="str">
        <f t="shared" si="218"/>
        <v>small</v>
      </c>
      <c r="EF155" s="3" t="str">
        <f t="shared" si="219"/>
        <v>+
small</v>
      </c>
      <c r="EG155" s="3">
        <f t="shared" si="220"/>
        <v>-0.16822429906542027</v>
      </c>
      <c r="EH155" s="3" t="str">
        <f t="shared" si="221"/>
        <v>-</v>
      </c>
      <c r="EI155" s="3">
        <f t="shared" si="222"/>
        <v>0.16822429906542027</v>
      </c>
      <c r="EJ155" s="3" t="str">
        <f t="shared" si="223"/>
        <v>small</v>
      </c>
      <c r="EK155" s="3" t="str">
        <f t="shared" si="224"/>
        <v>-
small</v>
      </c>
    </row>
    <row r="156" spans="1:141" x14ac:dyDescent="0.35">
      <c r="A156" s="13" t="s">
        <v>311</v>
      </c>
      <c r="B156" s="13" t="s">
        <v>312</v>
      </c>
      <c r="C156" s="4">
        <v>2.93</v>
      </c>
      <c r="D156" s="4">
        <v>1.163</v>
      </c>
      <c r="E156" s="3">
        <v>40</v>
      </c>
      <c r="F156" s="4">
        <v>3.02</v>
      </c>
      <c r="G156" s="4">
        <v>1.052</v>
      </c>
      <c r="H156" s="3">
        <v>283</v>
      </c>
      <c r="I156" s="4">
        <v>2.33</v>
      </c>
      <c r="J156" s="4">
        <v>0.97</v>
      </c>
      <c r="K156" s="3">
        <v>18</v>
      </c>
      <c r="L156" s="4" t="s">
        <v>30</v>
      </c>
      <c r="M156" s="4" t="s">
        <v>30</v>
      </c>
      <c r="N156" s="3" t="s">
        <v>30</v>
      </c>
      <c r="O156" s="4">
        <v>3.55</v>
      </c>
      <c r="P156" s="4">
        <v>0.999</v>
      </c>
      <c r="Q156" s="3">
        <v>20</v>
      </c>
      <c r="R156" s="4">
        <v>2</v>
      </c>
      <c r="S156" s="4">
        <v>1.732</v>
      </c>
      <c r="T156" s="3">
        <v>5</v>
      </c>
      <c r="U156" s="4">
        <v>2.36</v>
      </c>
      <c r="V156" s="4">
        <v>0.505</v>
      </c>
      <c r="W156" s="3">
        <v>11</v>
      </c>
      <c r="X156" s="4">
        <v>2.61</v>
      </c>
      <c r="Y156" s="4">
        <v>1.0369999999999999</v>
      </c>
      <c r="Z156" s="3">
        <v>18</v>
      </c>
      <c r="AA156" s="4">
        <v>3.15</v>
      </c>
      <c r="AB156" s="4">
        <v>1.268</v>
      </c>
      <c r="AC156" s="3">
        <v>20</v>
      </c>
      <c r="AD156" s="4">
        <v>2.87</v>
      </c>
      <c r="AE156" s="4">
        <v>1.204</v>
      </c>
      <c r="AF156" s="3">
        <v>31</v>
      </c>
      <c r="AG156" s="4">
        <v>3.11</v>
      </c>
      <c r="AH156" s="4">
        <v>1.054</v>
      </c>
      <c r="AI156" s="3">
        <v>9</v>
      </c>
      <c r="AJ156" s="3">
        <v>2.98</v>
      </c>
      <c r="AK156" s="3">
        <v>0.99</v>
      </c>
      <c r="AL156" s="3">
        <v>45</v>
      </c>
      <c r="AM156" s="3">
        <v>3.3</v>
      </c>
      <c r="AN156" s="3">
        <v>1.1499999999999999</v>
      </c>
      <c r="AO156" s="3">
        <v>23</v>
      </c>
      <c r="AP156" s="3" t="s">
        <v>30</v>
      </c>
      <c r="AQ156" s="3" t="s">
        <v>30</v>
      </c>
      <c r="AR156" s="3" t="s">
        <v>30</v>
      </c>
      <c r="AS156" s="3">
        <v>2.68</v>
      </c>
      <c r="AT156" s="3">
        <v>0.67</v>
      </c>
      <c r="AU156" s="3">
        <v>19</v>
      </c>
      <c r="AV156" s="3">
        <v>3.36</v>
      </c>
      <c r="AW156" s="3">
        <v>1.36</v>
      </c>
      <c r="AX156" s="3">
        <v>11</v>
      </c>
      <c r="AY156" s="3">
        <v>3.11</v>
      </c>
      <c r="AZ156" s="3">
        <v>1.05</v>
      </c>
      <c r="BA156" s="3">
        <v>9</v>
      </c>
      <c r="BB156" s="3">
        <v>3.08</v>
      </c>
      <c r="BC156" s="3">
        <v>1.1499999999999999</v>
      </c>
      <c r="BD156" s="3">
        <v>25</v>
      </c>
      <c r="BE156" s="3">
        <v>2.85</v>
      </c>
      <c r="BF156" s="3">
        <v>0.75</v>
      </c>
      <c r="BG156" s="3">
        <v>20</v>
      </c>
      <c r="BH156" s="3">
        <v>3.06</v>
      </c>
      <c r="BI156" s="3">
        <v>1.03</v>
      </c>
      <c r="BJ156" s="3">
        <v>33</v>
      </c>
      <c r="BK156" s="3">
        <v>2.75</v>
      </c>
      <c r="BL156" s="3">
        <v>0.87</v>
      </c>
      <c r="BM156" s="3">
        <v>12</v>
      </c>
      <c r="BO156" s="3" t="str">
        <f t="shared" si="150"/>
        <v>N&lt;5</v>
      </c>
      <c r="BP156" s="3" t="str">
        <f t="shared" si="152"/>
        <v>N&lt;5</v>
      </c>
      <c r="BQ156" s="3" t="str">
        <f t="shared" si="153"/>
        <v>N&lt;5</v>
      </c>
      <c r="BR156" s="3" t="str">
        <f t="shared" si="154"/>
        <v>N&lt;5</v>
      </c>
      <c r="BS156" s="3" t="str">
        <f t="shared" si="155"/>
        <v>N&lt;5
N&lt;5</v>
      </c>
      <c r="BT156" s="3">
        <f t="shared" si="151"/>
        <v>-1.2577319587628863</v>
      </c>
      <c r="BU156" s="3" t="str">
        <f t="shared" si="156"/>
        <v>tenured</v>
      </c>
      <c r="BV156" s="3">
        <f t="shared" si="157"/>
        <v>1.2577319587628863</v>
      </c>
      <c r="BW156" s="3" t="str">
        <f t="shared" si="158"/>
        <v>large</v>
      </c>
      <c r="BX156" s="3" t="str">
        <f t="shared" si="159"/>
        <v>tenured
large</v>
      </c>
      <c r="BY156" s="3">
        <f t="shared" si="160"/>
        <v>0.18382352941176469</v>
      </c>
      <c r="BZ156" s="3" t="str">
        <f t="shared" si="161"/>
        <v>assoc</v>
      </c>
      <c r="CA156" s="3">
        <f t="shared" si="162"/>
        <v>0.18382352941176469</v>
      </c>
      <c r="CB156" s="3" t="str">
        <f t="shared" si="163"/>
        <v>small</v>
      </c>
      <c r="CC156" s="3" t="str">
        <f t="shared" si="164"/>
        <v>assoc
small</v>
      </c>
      <c r="CD156" s="3">
        <f t="shared" si="165"/>
        <v>-0.52073288331726142</v>
      </c>
      <c r="CE156" s="3" t="str">
        <f t="shared" si="166"/>
        <v>men</v>
      </c>
      <c r="CF156" s="3">
        <f t="shared" si="167"/>
        <v>0.52073288331726142</v>
      </c>
      <c r="CG156" s="3" t="str">
        <f t="shared" si="168"/>
        <v>large</v>
      </c>
      <c r="CH156" s="3" t="str">
        <f t="shared" si="169"/>
        <v>men
large</v>
      </c>
      <c r="CI156" s="3">
        <f t="shared" si="170"/>
        <v>-0.19933554817275728</v>
      </c>
      <c r="CJ156" s="3" t="str">
        <f t="shared" si="171"/>
        <v>white</v>
      </c>
      <c r="CK156" s="3">
        <f t="shared" si="172"/>
        <v>0.19933554817275728</v>
      </c>
      <c r="CL156" s="3" t="str">
        <f t="shared" si="173"/>
        <v>small</v>
      </c>
      <c r="CM156" s="3" t="str">
        <f t="shared" si="174"/>
        <v>white
small</v>
      </c>
      <c r="CN156" s="3">
        <f t="shared" si="175"/>
        <v>5.0505050505050324E-2</v>
      </c>
      <c r="CO156" s="3" t="str">
        <f t="shared" si="176"/>
        <v/>
      </c>
      <c r="CP156" s="3">
        <f t="shared" si="177"/>
        <v>5.0505050505050324E-2</v>
      </c>
      <c r="CQ156" s="3" t="str">
        <f t="shared" si="178"/>
        <v/>
      </c>
      <c r="CR156" s="3" t="str">
        <f t="shared" si="179"/>
        <v xml:space="preserve">
</v>
      </c>
      <c r="CS156" s="3">
        <f t="shared" si="180"/>
        <v>0.84347826086956501</v>
      </c>
      <c r="CT156" s="3" t="str">
        <f t="shared" si="181"/>
        <v>+</v>
      </c>
      <c r="CU156" s="3">
        <f t="shared" si="182"/>
        <v>0.84347826086956501</v>
      </c>
      <c r="CV156" s="3" t="str">
        <f t="shared" si="183"/>
        <v>large</v>
      </c>
      <c r="CW156" s="3" t="str">
        <f t="shared" si="184"/>
        <v>+
large</v>
      </c>
      <c r="CX156" s="3" t="str">
        <f t="shared" si="185"/>
        <v>N&lt;5</v>
      </c>
      <c r="CY156" s="3" t="str">
        <f t="shared" si="186"/>
        <v>N&lt;5</v>
      </c>
      <c r="CZ156" s="3" t="str">
        <f t="shared" si="187"/>
        <v>N&lt;5</v>
      </c>
      <c r="DA156" s="3" t="str">
        <f t="shared" si="188"/>
        <v>N&lt;5</v>
      </c>
      <c r="DB156" s="3" t="str">
        <f t="shared" si="189"/>
        <v>N&lt;5
N&lt;5</v>
      </c>
      <c r="DC156" s="3">
        <f t="shared" si="190"/>
        <v>-1.2985074626865667</v>
      </c>
      <c r="DD156" s="3" t="str">
        <f t="shared" si="191"/>
        <v>-</v>
      </c>
      <c r="DE156" s="3">
        <f t="shared" si="192"/>
        <v>1.2985074626865667</v>
      </c>
      <c r="DF156" s="3" t="str">
        <f t="shared" si="193"/>
        <v>large</v>
      </c>
      <c r="DG156" s="3" t="str">
        <f t="shared" si="194"/>
        <v>-
large</v>
      </c>
      <c r="DH156" s="3">
        <f t="shared" si="195"/>
        <v>0.99999999999999989</v>
      </c>
      <c r="DI156" s="3" t="str">
        <f t="shared" si="196"/>
        <v>+</v>
      </c>
      <c r="DJ156" s="3">
        <f t="shared" si="197"/>
        <v>0.99999999999999989</v>
      </c>
      <c r="DK156" s="3" t="str">
        <f t="shared" si="198"/>
        <v>large</v>
      </c>
      <c r="DL156" s="3" t="str">
        <f t="shared" si="199"/>
        <v>+
large</v>
      </c>
      <c r="DM156" s="3">
        <f t="shared" si="200"/>
        <v>0.7142857142857143</v>
      </c>
      <c r="DN156" s="3" t="str">
        <f t="shared" si="201"/>
        <v>+</v>
      </c>
      <c r="DO156" s="3">
        <f t="shared" si="202"/>
        <v>0.7142857142857143</v>
      </c>
      <c r="DP156" s="3" t="str">
        <f t="shared" si="203"/>
        <v>large</v>
      </c>
      <c r="DQ156" s="3" t="str">
        <f t="shared" si="204"/>
        <v>+
large</v>
      </c>
      <c r="DR156" s="3">
        <f t="shared" si="205"/>
        <v>0.40869565217391324</v>
      </c>
      <c r="DS156" s="3" t="str">
        <f t="shared" si="206"/>
        <v>+</v>
      </c>
      <c r="DT156" s="3">
        <f t="shared" si="207"/>
        <v>0.40869565217391324</v>
      </c>
      <c r="DU156" s="3" t="str">
        <f t="shared" si="208"/>
        <v>moderate</v>
      </c>
      <c r="DV156" s="3" t="str">
        <f t="shared" si="209"/>
        <v>+
moderate</v>
      </c>
      <c r="DW156" s="3">
        <f t="shared" si="210"/>
        <v>-0.39999999999999974</v>
      </c>
      <c r="DX156" s="3" t="str">
        <f t="shared" si="211"/>
        <v>-</v>
      </c>
      <c r="DY156" s="3">
        <f t="shared" si="212"/>
        <v>0.39999999999999974</v>
      </c>
      <c r="DZ156" s="3" t="str">
        <f t="shared" si="213"/>
        <v>moderate</v>
      </c>
      <c r="EA156" s="3" t="str">
        <f t="shared" si="214"/>
        <v>-
moderate</v>
      </c>
      <c r="EB156" s="3">
        <f t="shared" si="215"/>
        <v>0.18446601941747567</v>
      </c>
      <c r="EC156" s="3" t="str">
        <f t="shared" si="216"/>
        <v>+</v>
      </c>
      <c r="ED156" s="3">
        <f t="shared" si="217"/>
        <v>0.18446601941747567</v>
      </c>
      <c r="EE156" s="3" t="str">
        <f t="shared" si="218"/>
        <v>small</v>
      </c>
      <c r="EF156" s="3" t="str">
        <f t="shared" si="219"/>
        <v>+
small</v>
      </c>
      <c r="EG156" s="3">
        <f t="shared" si="220"/>
        <v>-0.41379310344827575</v>
      </c>
      <c r="EH156" s="3" t="str">
        <f t="shared" si="221"/>
        <v>-</v>
      </c>
      <c r="EI156" s="3">
        <f t="shared" si="222"/>
        <v>0.41379310344827575</v>
      </c>
      <c r="EJ156" s="3" t="str">
        <f t="shared" si="223"/>
        <v>moderate</v>
      </c>
      <c r="EK156" s="3" t="str">
        <f t="shared" si="224"/>
        <v>-
moderate</v>
      </c>
    </row>
    <row r="157" spans="1:141" x14ac:dyDescent="0.35">
      <c r="A157" s="15"/>
      <c r="B157" s="16" t="s">
        <v>313</v>
      </c>
      <c r="C157" s="10">
        <v>3.0072000000000001</v>
      </c>
      <c r="D157" s="10">
        <v>0.91452999999999995</v>
      </c>
      <c r="E157" s="11">
        <v>46</v>
      </c>
      <c r="F157" s="10">
        <v>2.85</v>
      </c>
      <c r="G157" s="10">
        <v>0.88134999999999997</v>
      </c>
      <c r="H157" s="11">
        <v>349</v>
      </c>
      <c r="I157" s="10">
        <v>2.6360000000000001</v>
      </c>
      <c r="J157" s="10">
        <v>0.87982000000000005</v>
      </c>
      <c r="K157" s="11">
        <v>19</v>
      </c>
      <c r="L157" s="10" t="s">
        <v>30</v>
      </c>
      <c r="M157" s="10" t="s">
        <v>30</v>
      </c>
      <c r="N157" s="11" t="s">
        <v>30</v>
      </c>
      <c r="O157" s="10">
        <v>3.33</v>
      </c>
      <c r="P157" s="10">
        <v>0.83765999999999996</v>
      </c>
      <c r="Q157" s="11">
        <v>25</v>
      </c>
      <c r="R157" s="10">
        <v>2.4</v>
      </c>
      <c r="S157" s="10">
        <v>1.52684</v>
      </c>
      <c r="T157" s="11">
        <v>5</v>
      </c>
      <c r="U157" s="10">
        <v>2.6736</v>
      </c>
      <c r="V157" s="10">
        <v>0.60663</v>
      </c>
      <c r="W157" s="11">
        <v>12</v>
      </c>
      <c r="X157" s="10">
        <v>2.9167000000000001</v>
      </c>
      <c r="Y157" s="10">
        <v>0.82716999999999996</v>
      </c>
      <c r="Z157" s="11">
        <v>20</v>
      </c>
      <c r="AA157" s="10">
        <v>3.0417000000000001</v>
      </c>
      <c r="AB157" s="10">
        <v>1.0099100000000001</v>
      </c>
      <c r="AC157" s="11">
        <v>24</v>
      </c>
      <c r="AD157" s="10">
        <v>3.0112999999999999</v>
      </c>
      <c r="AE157" s="10">
        <v>0.95625000000000004</v>
      </c>
      <c r="AF157" s="11">
        <v>37</v>
      </c>
      <c r="AG157" s="10">
        <v>2.9906999999999999</v>
      </c>
      <c r="AH157" s="10">
        <v>0.76766999999999996</v>
      </c>
      <c r="AI157" s="11">
        <v>9</v>
      </c>
      <c r="AJ157" s="11">
        <v>3.05</v>
      </c>
      <c r="AK157" s="11">
        <v>0.83</v>
      </c>
      <c r="AL157" s="11">
        <v>57</v>
      </c>
      <c r="AM157" s="11">
        <v>3.12</v>
      </c>
      <c r="AN157" s="11">
        <v>0.85</v>
      </c>
      <c r="AO157" s="11">
        <v>30</v>
      </c>
      <c r="AP157" s="11" t="s">
        <v>30</v>
      </c>
      <c r="AQ157" s="11" t="s">
        <v>30</v>
      </c>
      <c r="AR157" s="11" t="s">
        <v>30</v>
      </c>
      <c r="AS157" s="11">
        <v>2.89</v>
      </c>
      <c r="AT157" s="11">
        <v>0.71</v>
      </c>
      <c r="AU157" s="11">
        <v>23</v>
      </c>
      <c r="AV157" s="11">
        <v>3.05</v>
      </c>
      <c r="AW157" s="11">
        <v>1.1000000000000001</v>
      </c>
      <c r="AX157" s="11">
        <v>13</v>
      </c>
      <c r="AY157" s="11">
        <v>3.09</v>
      </c>
      <c r="AZ157" s="11">
        <v>0.63</v>
      </c>
      <c r="BA157" s="11">
        <v>14</v>
      </c>
      <c r="BB157" s="11">
        <v>3.16</v>
      </c>
      <c r="BC157" s="11">
        <v>0.99</v>
      </c>
      <c r="BD157" s="11">
        <v>28</v>
      </c>
      <c r="BE157" s="11">
        <v>2.94</v>
      </c>
      <c r="BF157" s="11">
        <v>0.64</v>
      </c>
      <c r="BG157" s="11">
        <v>29</v>
      </c>
      <c r="BH157" s="11">
        <v>3.07</v>
      </c>
      <c r="BI157" s="11">
        <v>0.86</v>
      </c>
      <c r="BJ157" s="11">
        <v>43</v>
      </c>
      <c r="BK157" s="11">
        <v>2.98</v>
      </c>
      <c r="BL157" s="11">
        <v>0.78</v>
      </c>
      <c r="BM157" s="12">
        <v>14</v>
      </c>
      <c r="BO157" s="3" t="str">
        <f t="shared" si="150"/>
        <v>N&lt;5</v>
      </c>
      <c r="BP157" s="3" t="str">
        <f t="shared" si="152"/>
        <v>N&lt;5</v>
      </c>
      <c r="BQ157" s="3" t="str">
        <f t="shared" si="153"/>
        <v>N&lt;5</v>
      </c>
      <c r="BR157" s="3" t="str">
        <f t="shared" si="154"/>
        <v>N&lt;5</v>
      </c>
      <c r="BS157" s="3" t="str">
        <f t="shared" si="155"/>
        <v>N&lt;5
N&lt;5</v>
      </c>
      <c r="BT157" s="3">
        <f t="shared" si="151"/>
        <v>-0.7887977086222181</v>
      </c>
      <c r="BU157" s="3" t="str">
        <f t="shared" si="156"/>
        <v>tenured</v>
      </c>
      <c r="BV157" s="3">
        <f t="shared" si="157"/>
        <v>0.7887977086222181</v>
      </c>
      <c r="BW157" s="3" t="str">
        <f t="shared" si="158"/>
        <v>large</v>
      </c>
      <c r="BX157" s="3" t="str">
        <f t="shared" si="159"/>
        <v>tenured
large</v>
      </c>
      <c r="BY157" s="3">
        <f t="shared" si="160"/>
        <v>-3.636363636363639E-2</v>
      </c>
      <c r="BZ157" s="3" t="str">
        <f t="shared" si="161"/>
        <v/>
      </c>
      <c r="CA157" s="3">
        <f t="shared" si="162"/>
        <v>3.636363636363639E-2</v>
      </c>
      <c r="CB157" s="3" t="str">
        <f t="shared" si="163"/>
        <v/>
      </c>
      <c r="CC157" s="3" t="str">
        <f t="shared" si="164"/>
        <v xml:space="preserve">
</v>
      </c>
      <c r="CD157" s="3">
        <f t="shared" si="165"/>
        <v>-0.15111766625965642</v>
      </c>
      <c r="CE157" s="3" t="str">
        <f t="shared" si="166"/>
        <v>men</v>
      </c>
      <c r="CF157" s="3">
        <f t="shared" si="167"/>
        <v>0.15111766625965642</v>
      </c>
      <c r="CG157" s="3" t="str">
        <f t="shared" si="168"/>
        <v>small</v>
      </c>
      <c r="CH157" s="3" t="str">
        <f t="shared" si="169"/>
        <v>men
small</v>
      </c>
      <c r="CI157" s="3">
        <f t="shared" si="170"/>
        <v>2.1542483660130667E-2</v>
      </c>
      <c r="CJ157" s="3" t="str">
        <f t="shared" si="171"/>
        <v/>
      </c>
      <c r="CK157" s="3">
        <f t="shared" si="172"/>
        <v>2.1542483660130667E-2</v>
      </c>
      <c r="CL157" s="3" t="str">
        <f t="shared" si="173"/>
        <v/>
      </c>
      <c r="CM157" s="3" t="str">
        <f t="shared" si="174"/>
        <v xml:space="preserve">
</v>
      </c>
      <c r="CN157" s="3">
        <f t="shared" si="175"/>
        <v>5.1566265060240639E-2</v>
      </c>
      <c r="CO157" s="3" t="str">
        <f t="shared" si="176"/>
        <v/>
      </c>
      <c r="CP157" s="3">
        <f t="shared" si="177"/>
        <v>5.1566265060240639E-2</v>
      </c>
      <c r="CQ157" s="3" t="str">
        <f t="shared" si="178"/>
        <v/>
      </c>
      <c r="CR157" s="3" t="str">
        <f t="shared" si="179"/>
        <v xml:space="preserve">
</v>
      </c>
      <c r="CS157" s="3">
        <f t="shared" si="180"/>
        <v>0.56941176470588239</v>
      </c>
      <c r="CT157" s="3" t="str">
        <f t="shared" si="181"/>
        <v>+</v>
      </c>
      <c r="CU157" s="3">
        <f t="shared" si="182"/>
        <v>0.56941176470588239</v>
      </c>
      <c r="CV157" s="3" t="str">
        <f t="shared" si="183"/>
        <v>large</v>
      </c>
      <c r="CW157" s="3" t="str">
        <f t="shared" si="184"/>
        <v>+
large</v>
      </c>
      <c r="CX157" s="3" t="str">
        <f t="shared" si="185"/>
        <v>N&lt;5</v>
      </c>
      <c r="CY157" s="3" t="str">
        <f t="shared" si="186"/>
        <v>N&lt;5</v>
      </c>
      <c r="CZ157" s="3" t="str">
        <f t="shared" si="187"/>
        <v>N&lt;5</v>
      </c>
      <c r="DA157" s="3" t="str">
        <f t="shared" si="188"/>
        <v>N&lt;5</v>
      </c>
      <c r="DB157" s="3" t="str">
        <f t="shared" si="189"/>
        <v>N&lt;5
N&lt;5</v>
      </c>
      <c r="DC157" s="3">
        <f t="shared" si="190"/>
        <v>-0.61971830985915488</v>
      </c>
      <c r="DD157" s="3" t="str">
        <f t="shared" si="191"/>
        <v>-</v>
      </c>
      <c r="DE157" s="3">
        <f t="shared" si="192"/>
        <v>0.61971830985915488</v>
      </c>
      <c r="DF157" s="3" t="str">
        <f t="shared" si="193"/>
        <v>large</v>
      </c>
      <c r="DG157" s="3" t="str">
        <f t="shared" si="194"/>
        <v>-
large</v>
      </c>
      <c r="DH157" s="3">
        <f t="shared" si="195"/>
        <v>0.59090909090909083</v>
      </c>
      <c r="DI157" s="3" t="str">
        <f t="shared" si="196"/>
        <v>+</v>
      </c>
      <c r="DJ157" s="3">
        <f t="shared" si="197"/>
        <v>0.59090909090909083</v>
      </c>
      <c r="DK157" s="3" t="str">
        <f t="shared" si="198"/>
        <v>large</v>
      </c>
      <c r="DL157" s="3" t="str">
        <f t="shared" si="199"/>
        <v>+
large</v>
      </c>
      <c r="DM157" s="3">
        <f t="shared" si="200"/>
        <v>0.66095238095238074</v>
      </c>
      <c r="DN157" s="3" t="str">
        <f t="shared" si="201"/>
        <v>+</v>
      </c>
      <c r="DO157" s="3">
        <f t="shared" si="202"/>
        <v>0.66095238095238074</v>
      </c>
      <c r="DP157" s="3" t="str">
        <f t="shared" si="203"/>
        <v>large</v>
      </c>
      <c r="DQ157" s="3" t="str">
        <f t="shared" si="204"/>
        <v>+
large</v>
      </c>
      <c r="DR157" s="3">
        <f t="shared" si="205"/>
        <v>0.24575757575757584</v>
      </c>
      <c r="DS157" s="3" t="str">
        <f t="shared" si="206"/>
        <v>+</v>
      </c>
      <c r="DT157" s="3">
        <f t="shared" si="207"/>
        <v>0.24575757575757584</v>
      </c>
      <c r="DU157" s="3" t="str">
        <f t="shared" si="208"/>
        <v>small</v>
      </c>
      <c r="DV157" s="3" t="str">
        <f t="shared" si="209"/>
        <v>+
small</v>
      </c>
      <c r="DW157" s="3">
        <f t="shared" si="210"/>
        <v>-0.15890625000000019</v>
      </c>
      <c r="DX157" s="3" t="str">
        <f t="shared" si="211"/>
        <v>-</v>
      </c>
      <c r="DY157" s="3">
        <f t="shared" si="212"/>
        <v>0.15890625000000019</v>
      </c>
      <c r="DZ157" s="3" t="str">
        <f t="shared" si="213"/>
        <v>small</v>
      </c>
      <c r="EA157" s="3" t="str">
        <f t="shared" si="214"/>
        <v>-
small</v>
      </c>
      <c r="EB157" s="3">
        <f t="shared" si="215"/>
        <v>6.8255813953488342E-2</v>
      </c>
      <c r="EC157" s="3" t="str">
        <f t="shared" si="216"/>
        <v/>
      </c>
      <c r="ED157" s="3">
        <f t="shared" si="217"/>
        <v>6.8255813953488342E-2</v>
      </c>
      <c r="EE157" s="3" t="str">
        <f t="shared" si="218"/>
        <v/>
      </c>
      <c r="EF157" s="3" t="str">
        <f t="shared" si="219"/>
        <v xml:space="preserve">
</v>
      </c>
      <c r="EG157" s="3">
        <f t="shared" si="220"/>
        <v>-1.371794871794863E-2</v>
      </c>
      <c r="EH157" s="3" t="str">
        <f t="shared" si="221"/>
        <v/>
      </c>
      <c r="EI157" s="3">
        <f t="shared" si="222"/>
        <v>1.371794871794863E-2</v>
      </c>
      <c r="EJ157" s="3" t="str">
        <f t="shared" si="223"/>
        <v/>
      </c>
      <c r="EK157" s="3" t="str">
        <f t="shared" si="224"/>
        <v xml:space="preserve">
</v>
      </c>
    </row>
    <row r="158" spans="1:141" x14ac:dyDescent="0.35">
      <c r="A158" s="13" t="s">
        <v>314</v>
      </c>
      <c r="B158" s="13" t="s">
        <v>315</v>
      </c>
      <c r="C158" s="4">
        <v>2.73</v>
      </c>
      <c r="D158" s="4">
        <v>1.097</v>
      </c>
      <c r="E158" s="3">
        <v>37</v>
      </c>
      <c r="F158" s="4">
        <v>2.41</v>
      </c>
      <c r="G158" s="4">
        <v>0.95899999999999996</v>
      </c>
      <c r="H158" s="3">
        <v>311</v>
      </c>
      <c r="I158" s="4">
        <v>2.33</v>
      </c>
      <c r="J158" s="4">
        <v>1.113</v>
      </c>
      <c r="K158" s="3">
        <v>15</v>
      </c>
      <c r="L158" s="4" t="s">
        <v>30</v>
      </c>
      <c r="M158" s="4" t="s">
        <v>30</v>
      </c>
      <c r="N158" s="3" t="s">
        <v>30</v>
      </c>
      <c r="O158" s="4">
        <v>3.05</v>
      </c>
      <c r="P158" s="4">
        <v>1.05</v>
      </c>
      <c r="Q158" s="3">
        <v>20</v>
      </c>
      <c r="R158" s="4">
        <v>2.2000000000000002</v>
      </c>
      <c r="S158" s="4">
        <v>1.643</v>
      </c>
      <c r="T158" s="3">
        <v>5</v>
      </c>
      <c r="U158" s="4">
        <v>2.33</v>
      </c>
      <c r="V158" s="4">
        <v>0.86599999999999999</v>
      </c>
      <c r="W158" s="3">
        <v>9</v>
      </c>
      <c r="X158" s="4">
        <v>2.73</v>
      </c>
      <c r="Y158" s="4">
        <v>1.1000000000000001</v>
      </c>
      <c r="Z158" s="3">
        <v>15</v>
      </c>
      <c r="AA158" s="4">
        <v>2.6</v>
      </c>
      <c r="AB158" s="4">
        <v>1.095</v>
      </c>
      <c r="AC158" s="3">
        <v>20</v>
      </c>
      <c r="AD158" s="4">
        <v>2.73</v>
      </c>
      <c r="AE158" s="4">
        <v>1.048</v>
      </c>
      <c r="AF158" s="3">
        <v>30</v>
      </c>
      <c r="AG158" s="4">
        <v>2.71</v>
      </c>
      <c r="AH158" s="4">
        <v>1.38</v>
      </c>
      <c r="AI158" s="3">
        <v>7</v>
      </c>
      <c r="AJ158" s="3">
        <v>2.7</v>
      </c>
      <c r="AK158" s="3">
        <v>0.94</v>
      </c>
      <c r="AL158" s="3">
        <v>46</v>
      </c>
      <c r="AM158" s="3">
        <v>2.78</v>
      </c>
      <c r="AN158" s="3">
        <v>0.93</v>
      </c>
      <c r="AO158" s="3">
        <v>27</v>
      </c>
      <c r="AP158" s="3" t="s">
        <v>30</v>
      </c>
      <c r="AQ158" s="3" t="s">
        <v>30</v>
      </c>
      <c r="AR158" s="3" t="s">
        <v>30</v>
      </c>
      <c r="AS158" s="3">
        <v>2.61</v>
      </c>
      <c r="AT158" s="3">
        <v>0.98</v>
      </c>
      <c r="AU158" s="3">
        <v>18</v>
      </c>
      <c r="AV158" s="3">
        <v>2.4500000000000002</v>
      </c>
      <c r="AW158" s="3">
        <v>1.1299999999999999</v>
      </c>
      <c r="AX158" s="3">
        <v>11</v>
      </c>
      <c r="AY158" s="3">
        <v>2.92</v>
      </c>
      <c r="AZ158" s="3">
        <v>0.76</v>
      </c>
      <c r="BA158" s="3">
        <v>13</v>
      </c>
      <c r="BB158" s="3">
        <v>2.68</v>
      </c>
      <c r="BC158" s="3">
        <v>0.95</v>
      </c>
      <c r="BD158" s="3">
        <v>22</v>
      </c>
      <c r="BE158" s="3">
        <v>2.71</v>
      </c>
      <c r="BF158" s="3">
        <v>0.95</v>
      </c>
      <c r="BG158" s="3">
        <v>24</v>
      </c>
      <c r="BH158" s="3">
        <v>2.69</v>
      </c>
      <c r="BI158" s="3">
        <v>0.89</v>
      </c>
      <c r="BJ158" s="3">
        <v>36</v>
      </c>
      <c r="BK158" s="3">
        <v>2.7</v>
      </c>
      <c r="BL158" s="3">
        <v>1.1599999999999999</v>
      </c>
      <c r="BM158" s="3">
        <v>10</v>
      </c>
      <c r="BO158" s="3" t="str">
        <f t="shared" si="150"/>
        <v>N&lt;5</v>
      </c>
      <c r="BP158" s="3" t="str">
        <f t="shared" si="152"/>
        <v>N&lt;5</v>
      </c>
      <c r="BQ158" s="3" t="str">
        <f t="shared" si="153"/>
        <v>N&lt;5</v>
      </c>
      <c r="BR158" s="3" t="str">
        <f t="shared" si="154"/>
        <v>N&lt;5</v>
      </c>
      <c r="BS158" s="3" t="str">
        <f t="shared" si="155"/>
        <v>N&lt;5
N&lt;5</v>
      </c>
      <c r="BT158" s="3">
        <f t="shared" si="151"/>
        <v>-0.64690026954177871</v>
      </c>
      <c r="BU158" s="3" t="str">
        <f t="shared" si="156"/>
        <v>tenured</v>
      </c>
      <c r="BV158" s="3">
        <f t="shared" si="157"/>
        <v>0.64690026954177871</v>
      </c>
      <c r="BW158" s="3" t="str">
        <f t="shared" si="158"/>
        <v>large</v>
      </c>
      <c r="BX158" s="3" t="str">
        <f t="shared" si="159"/>
        <v>tenured
large</v>
      </c>
      <c r="BY158" s="3">
        <f t="shared" si="160"/>
        <v>-0.41592920353982282</v>
      </c>
      <c r="BZ158" s="3" t="str">
        <f t="shared" si="161"/>
        <v>full</v>
      </c>
      <c r="CA158" s="3">
        <f t="shared" si="162"/>
        <v>0.41592920353982282</v>
      </c>
      <c r="CB158" s="3" t="str">
        <f t="shared" si="163"/>
        <v>moderate</v>
      </c>
      <c r="CC158" s="3" t="str">
        <f t="shared" si="164"/>
        <v>full
moderate</v>
      </c>
      <c r="CD158" s="3">
        <f t="shared" si="165"/>
        <v>0.11818181818181807</v>
      </c>
      <c r="CE158" s="3" t="str">
        <f t="shared" si="166"/>
        <v>women</v>
      </c>
      <c r="CF158" s="3">
        <f t="shared" si="167"/>
        <v>0.11818181818181807</v>
      </c>
      <c r="CG158" s="3" t="str">
        <f t="shared" si="168"/>
        <v>small</v>
      </c>
      <c r="CH158" s="3" t="str">
        <f t="shared" si="169"/>
        <v>women
small</v>
      </c>
      <c r="CI158" s="3">
        <f t="shared" si="170"/>
        <v>1.9083969465648873E-2</v>
      </c>
      <c r="CJ158" s="3" t="str">
        <f t="shared" si="171"/>
        <v/>
      </c>
      <c r="CK158" s="3">
        <f t="shared" si="172"/>
        <v>1.9083969465648873E-2</v>
      </c>
      <c r="CL158" s="3" t="str">
        <f t="shared" si="173"/>
        <v/>
      </c>
      <c r="CM158" s="3" t="str">
        <f t="shared" si="174"/>
        <v xml:space="preserve">
</v>
      </c>
      <c r="CN158" s="3">
        <f t="shared" si="175"/>
        <v>-3.1914893617021073E-2</v>
      </c>
      <c r="CO158" s="3" t="str">
        <f t="shared" si="176"/>
        <v/>
      </c>
      <c r="CP158" s="3">
        <f t="shared" si="177"/>
        <v>3.1914893617021073E-2</v>
      </c>
      <c r="CQ158" s="3" t="str">
        <f t="shared" si="178"/>
        <v/>
      </c>
      <c r="CR158" s="3" t="str">
        <f t="shared" si="179"/>
        <v xml:space="preserve">
</v>
      </c>
      <c r="CS158" s="3">
        <f t="shared" si="180"/>
        <v>0.48387096774193517</v>
      </c>
      <c r="CT158" s="3" t="str">
        <f t="shared" si="181"/>
        <v>+</v>
      </c>
      <c r="CU158" s="3">
        <f t="shared" si="182"/>
        <v>0.48387096774193517</v>
      </c>
      <c r="CV158" s="3" t="str">
        <f t="shared" si="183"/>
        <v>moderate</v>
      </c>
      <c r="CW158" s="3" t="str">
        <f t="shared" si="184"/>
        <v>+
moderate</v>
      </c>
      <c r="CX158" s="3" t="str">
        <f t="shared" si="185"/>
        <v>N&lt;5</v>
      </c>
      <c r="CY158" s="3" t="str">
        <f t="shared" si="186"/>
        <v>N&lt;5</v>
      </c>
      <c r="CZ158" s="3" t="str">
        <f t="shared" si="187"/>
        <v>N&lt;5</v>
      </c>
      <c r="DA158" s="3" t="str">
        <f t="shared" si="188"/>
        <v>N&lt;5</v>
      </c>
      <c r="DB158" s="3" t="str">
        <f t="shared" si="189"/>
        <v>N&lt;5
N&lt;5</v>
      </c>
      <c r="DC158" s="3">
        <f t="shared" si="190"/>
        <v>-0.44897959183673464</v>
      </c>
      <c r="DD158" s="3" t="str">
        <f t="shared" si="191"/>
        <v>-</v>
      </c>
      <c r="DE158" s="3">
        <f t="shared" si="192"/>
        <v>0.44897959183673464</v>
      </c>
      <c r="DF158" s="3" t="str">
        <f t="shared" si="193"/>
        <v>moderate</v>
      </c>
      <c r="DG158" s="3" t="str">
        <f t="shared" si="194"/>
        <v>-
moderate</v>
      </c>
      <c r="DH158" s="3">
        <f t="shared" si="195"/>
        <v>0.22123893805309736</v>
      </c>
      <c r="DI158" s="3" t="str">
        <f t="shared" si="196"/>
        <v>+</v>
      </c>
      <c r="DJ158" s="3">
        <f t="shared" si="197"/>
        <v>0.22123893805309736</v>
      </c>
      <c r="DK158" s="3" t="str">
        <f t="shared" si="198"/>
        <v>small</v>
      </c>
      <c r="DL158" s="3" t="str">
        <f t="shared" si="199"/>
        <v>+
small</v>
      </c>
      <c r="DM158" s="3">
        <f t="shared" si="200"/>
        <v>0.77631578947368396</v>
      </c>
      <c r="DN158" s="3" t="str">
        <f t="shared" si="201"/>
        <v>+</v>
      </c>
      <c r="DO158" s="3">
        <f t="shared" si="202"/>
        <v>0.77631578947368396</v>
      </c>
      <c r="DP158" s="3" t="str">
        <f t="shared" si="203"/>
        <v>large</v>
      </c>
      <c r="DQ158" s="3" t="str">
        <f t="shared" si="204"/>
        <v>+
large</v>
      </c>
      <c r="DR158" s="3">
        <f t="shared" si="205"/>
        <v>-5.2631578947368238E-2</v>
      </c>
      <c r="DS158" s="3" t="str">
        <f t="shared" si="206"/>
        <v/>
      </c>
      <c r="DT158" s="3">
        <f t="shared" si="207"/>
        <v>5.2631578947368238E-2</v>
      </c>
      <c r="DU158" s="3" t="str">
        <f t="shared" si="208"/>
        <v/>
      </c>
      <c r="DV158" s="3" t="str">
        <f t="shared" si="209"/>
        <v xml:space="preserve">
</v>
      </c>
      <c r="DW158" s="3">
        <f t="shared" si="210"/>
        <v>0.1157894736842104</v>
      </c>
      <c r="DX158" s="3" t="str">
        <f t="shared" si="211"/>
        <v>+</v>
      </c>
      <c r="DY158" s="3">
        <f t="shared" si="212"/>
        <v>0.1157894736842104</v>
      </c>
      <c r="DZ158" s="3" t="str">
        <f t="shared" si="213"/>
        <v>small</v>
      </c>
      <c r="EA158" s="3" t="str">
        <f t="shared" si="214"/>
        <v>+
small</v>
      </c>
      <c r="EB158" s="3">
        <f t="shared" si="215"/>
        <v>-4.4943820224719142E-2</v>
      </c>
      <c r="EC158" s="3" t="str">
        <f t="shared" si="216"/>
        <v/>
      </c>
      <c r="ED158" s="3">
        <f t="shared" si="217"/>
        <v>4.4943820224719142E-2</v>
      </c>
      <c r="EE158" s="3" t="str">
        <f t="shared" si="218"/>
        <v/>
      </c>
      <c r="EF158" s="3" t="str">
        <f t="shared" si="219"/>
        <v xml:space="preserve">
</v>
      </c>
      <c r="EG158" s="3">
        <f t="shared" si="220"/>
        <v>-8.6206896551722298E-3</v>
      </c>
      <c r="EH158" s="3" t="str">
        <f t="shared" si="221"/>
        <v/>
      </c>
      <c r="EI158" s="3">
        <f t="shared" si="222"/>
        <v>8.6206896551722298E-3</v>
      </c>
      <c r="EJ158" s="3" t="str">
        <f t="shared" si="223"/>
        <v/>
      </c>
      <c r="EK158" s="3" t="str">
        <f t="shared" si="224"/>
        <v xml:space="preserve">
</v>
      </c>
    </row>
    <row r="159" spans="1:141" x14ac:dyDescent="0.35">
      <c r="A159" s="13" t="s">
        <v>316</v>
      </c>
      <c r="B159" s="13" t="s">
        <v>317</v>
      </c>
      <c r="C159" s="4">
        <v>2.86</v>
      </c>
      <c r="D159" s="4">
        <v>1.0249999999999999</v>
      </c>
      <c r="E159" s="3">
        <v>44</v>
      </c>
      <c r="F159" s="4">
        <v>2.74</v>
      </c>
      <c r="G159" s="4">
        <v>0.96099999999999997</v>
      </c>
      <c r="H159" s="3">
        <v>330</v>
      </c>
      <c r="I159" s="4">
        <v>2.68</v>
      </c>
      <c r="J159" s="4">
        <v>1.0029999999999999</v>
      </c>
      <c r="K159" s="3">
        <v>19</v>
      </c>
      <c r="L159" s="4" t="s">
        <v>30</v>
      </c>
      <c r="M159" s="4" t="s">
        <v>30</v>
      </c>
      <c r="N159" s="3" t="s">
        <v>30</v>
      </c>
      <c r="O159" s="4">
        <v>3.09</v>
      </c>
      <c r="P159" s="4">
        <v>0.996</v>
      </c>
      <c r="Q159" s="3">
        <v>23</v>
      </c>
      <c r="R159" s="4">
        <v>2.4</v>
      </c>
      <c r="S159" s="4">
        <v>1.5169999999999999</v>
      </c>
      <c r="T159" s="3">
        <v>5</v>
      </c>
      <c r="U159" s="4">
        <v>2.75</v>
      </c>
      <c r="V159" s="4">
        <v>0.86599999999999999</v>
      </c>
      <c r="W159" s="3">
        <v>12</v>
      </c>
      <c r="X159" s="4">
        <v>3</v>
      </c>
      <c r="Y159" s="4">
        <v>0.91800000000000004</v>
      </c>
      <c r="Z159" s="3">
        <v>20</v>
      </c>
      <c r="AA159" s="4">
        <v>2.68</v>
      </c>
      <c r="AB159" s="4">
        <v>1.129</v>
      </c>
      <c r="AC159" s="3">
        <v>22</v>
      </c>
      <c r="AD159" s="4">
        <v>2.92</v>
      </c>
      <c r="AE159" s="4">
        <v>1.0249999999999999</v>
      </c>
      <c r="AF159" s="3">
        <v>36</v>
      </c>
      <c r="AG159" s="4">
        <v>2.63</v>
      </c>
      <c r="AH159" s="4">
        <v>1.0609999999999999</v>
      </c>
      <c r="AI159" s="3">
        <v>8</v>
      </c>
      <c r="AJ159" s="4">
        <v>2.92</v>
      </c>
      <c r="AK159" s="4">
        <v>0.87</v>
      </c>
      <c r="AL159" s="14">
        <v>48</v>
      </c>
      <c r="AM159" s="3">
        <v>3</v>
      </c>
      <c r="AN159" s="3">
        <v>0.83</v>
      </c>
      <c r="AO159" s="3">
        <v>27</v>
      </c>
      <c r="AP159" s="3" t="s">
        <v>30</v>
      </c>
      <c r="AQ159" s="3" t="s">
        <v>30</v>
      </c>
      <c r="AR159" s="3" t="s">
        <v>30</v>
      </c>
      <c r="AS159" s="3">
        <v>2.79</v>
      </c>
      <c r="AT159" s="3">
        <v>0.92</v>
      </c>
      <c r="AU159" s="3">
        <v>19</v>
      </c>
      <c r="AV159" s="3">
        <v>2.83</v>
      </c>
      <c r="AW159" s="3">
        <v>1.1100000000000001</v>
      </c>
      <c r="AX159" s="3">
        <v>12</v>
      </c>
      <c r="AY159" s="3">
        <v>3</v>
      </c>
      <c r="AZ159" s="3">
        <v>0.41</v>
      </c>
      <c r="BA159" s="3">
        <v>13</v>
      </c>
      <c r="BB159" s="3">
        <v>3.08</v>
      </c>
      <c r="BC159" s="3">
        <v>0.93</v>
      </c>
      <c r="BD159" s="3">
        <v>24</v>
      </c>
      <c r="BE159" s="3">
        <v>2.75</v>
      </c>
      <c r="BF159" s="3">
        <v>0.79</v>
      </c>
      <c r="BG159" s="3">
        <v>24</v>
      </c>
      <c r="BH159" s="3">
        <v>2.89</v>
      </c>
      <c r="BI159" s="3">
        <v>0.84</v>
      </c>
      <c r="BJ159" s="3">
        <v>37</v>
      </c>
      <c r="BK159" s="3">
        <v>3</v>
      </c>
      <c r="BL159" s="3">
        <v>1</v>
      </c>
      <c r="BM159" s="3">
        <v>11</v>
      </c>
      <c r="BO159" s="3" t="str">
        <f t="shared" si="150"/>
        <v>N&lt;5</v>
      </c>
      <c r="BP159" s="3" t="str">
        <f t="shared" si="152"/>
        <v>N&lt;5</v>
      </c>
      <c r="BQ159" s="3" t="str">
        <f t="shared" si="153"/>
        <v>N&lt;5</v>
      </c>
      <c r="BR159" s="3" t="str">
        <f t="shared" si="154"/>
        <v>N&lt;5</v>
      </c>
      <c r="BS159" s="3" t="str">
        <f t="shared" si="155"/>
        <v>N&lt;5
N&lt;5</v>
      </c>
      <c r="BT159" s="3">
        <f t="shared" si="151"/>
        <v>-0.4087736789631104</v>
      </c>
      <c r="BU159" s="3" t="str">
        <f t="shared" si="156"/>
        <v>tenured</v>
      </c>
      <c r="BV159" s="3">
        <f t="shared" si="157"/>
        <v>0.4087736789631104</v>
      </c>
      <c r="BW159" s="3" t="str">
        <f t="shared" si="158"/>
        <v>moderate</v>
      </c>
      <c r="BX159" s="3" t="str">
        <f t="shared" si="159"/>
        <v>tenured
moderate</v>
      </c>
      <c r="BY159" s="3">
        <f t="shared" si="160"/>
        <v>-0.15315315315315309</v>
      </c>
      <c r="BZ159" s="3" t="str">
        <f t="shared" si="161"/>
        <v>full</v>
      </c>
      <c r="CA159" s="3">
        <f t="shared" si="162"/>
        <v>0.15315315315315309</v>
      </c>
      <c r="CB159" s="3" t="str">
        <f t="shared" si="163"/>
        <v>small</v>
      </c>
      <c r="CC159" s="3" t="str">
        <f t="shared" si="164"/>
        <v>full
small</v>
      </c>
      <c r="CD159" s="3">
        <f t="shared" si="165"/>
        <v>0.3485838779956425</v>
      </c>
      <c r="CE159" s="3" t="str">
        <f t="shared" si="166"/>
        <v>women</v>
      </c>
      <c r="CF159" s="3">
        <f t="shared" si="167"/>
        <v>0.3485838779956425</v>
      </c>
      <c r="CG159" s="3" t="str">
        <f t="shared" si="168"/>
        <v>moderate</v>
      </c>
      <c r="CH159" s="3" t="str">
        <f t="shared" si="169"/>
        <v>women
moderate</v>
      </c>
      <c r="CI159" s="3">
        <f t="shared" si="170"/>
        <v>0.28292682926829277</v>
      </c>
      <c r="CJ159" s="3" t="str">
        <f t="shared" si="171"/>
        <v>foc</v>
      </c>
      <c r="CK159" s="3">
        <f t="shared" si="172"/>
        <v>0.28292682926829277</v>
      </c>
      <c r="CL159" s="3" t="str">
        <f t="shared" si="173"/>
        <v>small</v>
      </c>
      <c r="CM159" s="3" t="str">
        <f t="shared" si="174"/>
        <v>foc
small</v>
      </c>
      <c r="CN159" s="3">
        <f t="shared" si="175"/>
        <v>6.8965517241379379E-2</v>
      </c>
      <c r="CO159" s="3" t="str">
        <f t="shared" si="176"/>
        <v/>
      </c>
      <c r="CP159" s="3">
        <f t="shared" si="177"/>
        <v>6.8965517241379379E-2</v>
      </c>
      <c r="CQ159" s="3" t="str">
        <f t="shared" si="178"/>
        <v/>
      </c>
      <c r="CR159" s="3" t="str">
        <f t="shared" si="179"/>
        <v xml:space="preserve">
</v>
      </c>
      <c r="CS159" s="3">
        <f t="shared" si="180"/>
        <v>0.38554216867469865</v>
      </c>
      <c r="CT159" s="3" t="str">
        <f t="shared" si="181"/>
        <v>+</v>
      </c>
      <c r="CU159" s="3">
        <f t="shared" si="182"/>
        <v>0.38554216867469865</v>
      </c>
      <c r="CV159" s="3" t="str">
        <f t="shared" si="183"/>
        <v>moderate</v>
      </c>
      <c r="CW159" s="3" t="str">
        <f t="shared" si="184"/>
        <v>+
moderate</v>
      </c>
      <c r="CX159" s="3" t="str">
        <f t="shared" si="185"/>
        <v>N&lt;5</v>
      </c>
      <c r="CY159" s="3" t="str">
        <f t="shared" si="186"/>
        <v>N&lt;5</v>
      </c>
      <c r="CZ159" s="3" t="str">
        <f t="shared" si="187"/>
        <v>N&lt;5</v>
      </c>
      <c r="DA159" s="3" t="str">
        <f t="shared" si="188"/>
        <v>N&lt;5</v>
      </c>
      <c r="DB159" s="3" t="str">
        <f t="shared" si="189"/>
        <v>N&lt;5
N&lt;5</v>
      </c>
      <c r="DC159" s="3">
        <f t="shared" si="190"/>
        <v>-0.32608695652173891</v>
      </c>
      <c r="DD159" s="3" t="str">
        <f t="shared" si="191"/>
        <v>-</v>
      </c>
      <c r="DE159" s="3">
        <f t="shared" si="192"/>
        <v>0.32608695652173891</v>
      </c>
      <c r="DF159" s="3" t="str">
        <f t="shared" si="193"/>
        <v>moderate</v>
      </c>
      <c r="DG159" s="3" t="str">
        <f t="shared" si="194"/>
        <v>-
moderate</v>
      </c>
      <c r="DH159" s="3">
        <f t="shared" si="195"/>
        <v>0.38738738738738748</v>
      </c>
      <c r="DI159" s="3" t="str">
        <f t="shared" si="196"/>
        <v>+</v>
      </c>
      <c r="DJ159" s="3">
        <f t="shared" si="197"/>
        <v>0.38738738738738748</v>
      </c>
      <c r="DK159" s="3" t="str">
        <f t="shared" si="198"/>
        <v>moderate</v>
      </c>
      <c r="DL159" s="3" t="str">
        <f t="shared" si="199"/>
        <v>+
moderate</v>
      </c>
      <c r="DM159" s="3">
        <f t="shared" si="200"/>
        <v>0.6097560975609756</v>
      </c>
      <c r="DN159" s="3" t="str">
        <f t="shared" si="201"/>
        <v>+</v>
      </c>
      <c r="DO159" s="3">
        <f t="shared" si="202"/>
        <v>0.6097560975609756</v>
      </c>
      <c r="DP159" s="3" t="str">
        <f t="shared" si="203"/>
        <v>large</v>
      </c>
      <c r="DQ159" s="3" t="str">
        <f t="shared" si="204"/>
        <v>+
large</v>
      </c>
      <c r="DR159" s="3">
        <f t="shared" si="205"/>
        <v>8.6021505376344162E-2</v>
      </c>
      <c r="DS159" s="3" t="str">
        <f t="shared" si="206"/>
        <v/>
      </c>
      <c r="DT159" s="3">
        <f t="shared" si="207"/>
        <v>8.6021505376344162E-2</v>
      </c>
      <c r="DU159" s="3" t="str">
        <f t="shared" si="208"/>
        <v/>
      </c>
      <c r="DV159" s="3" t="str">
        <f t="shared" si="209"/>
        <v xml:space="preserve">
</v>
      </c>
      <c r="DW159" s="3">
        <f t="shared" si="210"/>
        <v>8.8607594936708653E-2</v>
      </c>
      <c r="DX159" s="3" t="str">
        <f t="shared" si="211"/>
        <v/>
      </c>
      <c r="DY159" s="3">
        <f t="shared" si="212"/>
        <v>8.8607594936708653E-2</v>
      </c>
      <c r="DZ159" s="3" t="str">
        <f t="shared" si="213"/>
        <v/>
      </c>
      <c r="EA159" s="3" t="str">
        <f t="shared" si="214"/>
        <v xml:space="preserve">
</v>
      </c>
      <c r="EB159" s="3">
        <f t="shared" si="215"/>
        <v>-3.5714285714285483E-2</v>
      </c>
      <c r="EC159" s="3" t="str">
        <f t="shared" si="216"/>
        <v/>
      </c>
      <c r="ED159" s="3">
        <f t="shared" si="217"/>
        <v>3.5714285714285483E-2</v>
      </c>
      <c r="EE159" s="3" t="str">
        <f t="shared" si="218"/>
        <v/>
      </c>
      <c r="EF159" s="3" t="str">
        <f t="shared" si="219"/>
        <v xml:space="preserve">
</v>
      </c>
      <c r="EG159" s="3">
        <f t="shared" si="220"/>
        <v>0.37000000000000011</v>
      </c>
      <c r="EH159" s="3" t="str">
        <f t="shared" si="221"/>
        <v>+</v>
      </c>
      <c r="EI159" s="3">
        <f t="shared" si="222"/>
        <v>0.37000000000000011</v>
      </c>
      <c r="EJ159" s="3" t="str">
        <f t="shared" si="223"/>
        <v>moderate</v>
      </c>
      <c r="EK159" s="3" t="str">
        <f t="shared" si="224"/>
        <v>+
moderate</v>
      </c>
    </row>
    <row r="160" spans="1:141" x14ac:dyDescent="0.35">
      <c r="A160" s="13" t="s">
        <v>318</v>
      </c>
      <c r="B160" s="13" t="s">
        <v>319</v>
      </c>
      <c r="C160" s="4">
        <v>3</v>
      </c>
      <c r="D160" s="4">
        <v>0.96099999999999997</v>
      </c>
      <c r="E160" s="3">
        <v>40</v>
      </c>
      <c r="F160" s="4">
        <v>3.03</v>
      </c>
      <c r="G160" s="4">
        <v>1.024</v>
      </c>
      <c r="H160" s="3">
        <v>280</v>
      </c>
      <c r="I160" s="4">
        <v>2.59</v>
      </c>
      <c r="J160" s="4">
        <v>0.93899999999999995</v>
      </c>
      <c r="K160" s="3">
        <v>17</v>
      </c>
      <c r="L160" s="4" t="s">
        <v>30</v>
      </c>
      <c r="M160" s="4" t="s">
        <v>30</v>
      </c>
      <c r="N160" s="3" t="s">
        <v>30</v>
      </c>
      <c r="O160" s="4">
        <v>3.38</v>
      </c>
      <c r="P160" s="4">
        <v>0.86499999999999999</v>
      </c>
      <c r="Q160" s="3">
        <v>21</v>
      </c>
      <c r="R160" s="4">
        <v>2.4</v>
      </c>
      <c r="S160" s="4">
        <v>1.5169999999999999</v>
      </c>
      <c r="T160" s="3">
        <v>5</v>
      </c>
      <c r="U160" s="4">
        <v>2.6</v>
      </c>
      <c r="V160" s="4">
        <v>0.69899999999999995</v>
      </c>
      <c r="W160" s="3">
        <v>10</v>
      </c>
      <c r="X160" s="4">
        <v>2.88</v>
      </c>
      <c r="Y160" s="4">
        <v>0.95699999999999996</v>
      </c>
      <c r="Z160" s="3">
        <v>16</v>
      </c>
      <c r="AA160" s="4">
        <v>3.05</v>
      </c>
      <c r="AB160" s="4">
        <v>0.999</v>
      </c>
      <c r="AC160" s="3">
        <v>22</v>
      </c>
      <c r="AD160" s="4">
        <v>2.94</v>
      </c>
      <c r="AE160" s="4">
        <v>0.998</v>
      </c>
      <c r="AF160" s="3">
        <v>31</v>
      </c>
      <c r="AG160" s="4">
        <v>3.22</v>
      </c>
      <c r="AH160" s="4">
        <v>0.83299999999999996</v>
      </c>
      <c r="AI160" s="3">
        <v>9</v>
      </c>
      <c r="AJ160" s="3">
        <v>3</v>
      </c>
      <c r="AK160" s="3">
        <v>1</v>
      </c>
      <c r="AL160" s="3">
        <v>49</v>
      </c>
      <c r="AM160" s="3">
        <v>3.26</v>
      </c>
      <c r="AN160" s="3">
        <v>1.06</v>
      </c>
      <c r="AO160" s="3">
        <v>27</v>
      </c>
      <c r="AP160" s="3" t="s">
        <v>30</v>
      </c>
      <c r="AQ160" s="3" t="s">
        <v>30</v>
      </c>
      <c r="AR160" s="3" t="s">
        <v>30</v>
      </c>
      <c r="AS160" s="3">
        <v>2.75</v>
      </c>
      <c r="AT160" s="3">
        <v>0.85</v>
      </c>
      <c r="AU160" s="3">
        <v>20</v>
      </c>
      <c r="AV160" s="3">
        <v>3.33</v>
      </c>
      <c r="AW160" s="3">
        <v>1.3</v>
      </c>
      <c r="AX160" s="3">
        <v>12</v>
      </c>
      <c r="AY160" s="3">
        <v>3.08</v>
      </c>
      <c r="AZ160" s="3">
        <v>0.9</v>
      </c>
      <c r="BA160" s="3">
        <v>12</v>
      </c>
      <c r="BB160" s="3">
        <v>3.12</v>
      </c>
      <c r="BC160" s="3">
        <v>1.17</v>
      </c>
      <c r="BD160" s="3">
        <v>25</v>
      </c>
      <c r="BE160" s="3">
        <v>2.88</v>
      </c>
      <c r="BF160" s="3">
        <v>0.8</v>
      </c>
      <c r="BG160" s="3">
        <v>24</v>
      </c>
      <c r="BH160" s="3">
        <v>3.03</v>
      </c>
      <c r="BI160" s="3">
        <v>1.01</v>
      </c>
      <c r="BJ160" s="3">
        <v>37</v>
      </c>
      <c r="BK160" s="3">
        <v>2.92</v>
      </c>
      <c r="BL160" s="3">
        <v>1</v>
      </c>
      <c r="BM160" s="3">
        <v>12</v>
      </c>
      <c r="BO160" s="3" t="str">
        <f t="shared" si="150"/>
        <v>N&lt;5</v>
      </c>
      <c r="BP160" s="3" t="str">
        <f t="shared" si="152"/>
        <v>N&lt;5</v>
      </c>
      <c r="BQ160" s="3" t="str">
        <f t="shared" si="153"/>
        <v>N&lt;5</v>
      </c>
      <c r="BR160" s="3" t="str">
        <f t="shared" si="154"/>
        <v>N&lt;5</v>
      </c>
      <c r="BS160" s="3" t="str">
        <f t="shared" si="155"/>
        <v>N&lt;5
N&lt;5</v>
      </c>
      <c r="BT160" s="3">
        <f t="shared" si="151"/>
        <v>-0.84132055378061776</v>
      </c>
      <c r="BU160" s="3" t="str">
        <f t="shared" si="156"/>
        <v>tenured</v>
      </c>
      <c r="BV160" s="3">
        <f t="shared" si="157"/>
        <v>0.84132055378061776</v>
      </c>
      <c r="BW160" s="3" t="str">
        <f t="shared" si="158"/>
        <v>large</v>
      </c>
      <c r="BX160" s="3" t="str">
        <f t="shared" si="159"/>
        <v>tenured
large</v>
      </c>
      <c r="BY160" s="3">
        <f t="shared" si="160"/>
        <v>0.19230769230769229</v>
      </c>
      <c r="BZ160" s="3" t="str">
        <f t="shared" si="161"/>
        <v>assoc</v>
      </c>
      <c r="CA160" s="3">
        <f t="shared" si="162"/>
        <v>0.19230769230769229</v>
      </c>
      <c r="CB160" s="3" t="str">
        <f t="shared" si="163"/>
        <v>small</v>
      </c>
      <c r="CC160" s="3" t="str">
        <f t="shared" si="164"/>
        <v>assoc
small</v>
      </c>
      <c r="CD160" s="3">
        <f t="shared" si="165"/>
        <v>-0.1776384535005224</v>
      </c>
      <c r="CE160" s="3" t="str">
        <f t="shared" si="166"/>
        <v>men</v>
      </c>
      <c r="CF160" s="3">
        <f t="shared" si="167"/>
        <v>0.1776384535005224</v>
      </c>
      <c r="CG160" s="3" t="str">
        <f t="shared" si="168"/>
        <v>small</v>
      </c>
      <c r="CH160" s="3" t="str">
        <f t="shared" si="169"/>
        <v>men
small</v>
      </c>
      <c r="CI160" s="3">
        <f t="shared" si="170"/>
        <v>-0.2805611222444892</v>
      </c>
      <c r="CJ160" s="3" t="str">
        <f t="shared" si="171"/>
        <v>white</v>
      </c>
      <c r="CK160" s="3">
        <f t="shared" si="172"/>
        <v>0.2805611222444892</v>
      </c>
      <c r="CL160" s="3" t="str">
        <f t="shared" si="173"/>
        <v>small</v>
      </c>
      <c r="CM160" s="3" t="str">
        <f t="shared" si="174"/>
        <v>white
small</v>
      </c>
      <c r="CN160" s="3">
        <f t="shared" si="175"/>
        <v>0</v>
      </c>
      <c r="CO160" s="3" t="str">
        <f t="shared" si="176"/>
        <v/>
      </c>
      <c r="CP160" s="3">
        <f t="shared" si="177"/>
        <v>0</v>
      </c>
      <c r="CQ160" s="3" t="str">
        <f t="shared" si="178"/>
        <v/>
      </c>
      <c r="CR160" s="3" t="str">
        <f t="shared" si="179"/>
        <v xml:space="preserve">
</v>
      </c>
      <c r="CS160" s="3">
        <f t="shared" si="180"/>
        <v>0.63207547169811307</v>
      </c>
      <c r="CT160" s="3" t="str">
        <f t="shared" si="181"/>
        <v>+</v>
      </c>
      <c r="CU160" s="3">
        <f t="shared" si="182"/>
        <v>0.63207547169811307</v>
      </c>
      <c r="CV160" s="3" t="str">
        <f t="shared" si="183"/>
        <v>large</v>
      </c>
      <c r="CW160" s="3" t="str">
        <f t="shared" si="184"/>
        <v>+
large</v>
      </c>
      <c r="CX160" s="3" t="str">
        <f t="shared" si="185"/>
        <v>N&lt;5</v>
      </c>
      <c r="CY160" s="3" t="str">
        <f t="shared" si="186"/>
        <v>N&lt;5</v>
      </c>
      <c r="CZ160" s="3" t="str">
        <f t="shared" si="187"/>
        <v>N&lt;5</v>
      </c>
      <c r="DA160" s="3" t="str">
        <f t="shared" si="188"/>
        <v>N&lt;5</v>
      </c>
      <c r="DB160" s="3" t="str">
        <f t="shared" si="189"/>
        <v>N&lt;5
N&lt;5</v>
      </c>
      <c r="DC160" s="3">
        <f t="shared" si="190"/>
        <v>-0.74117647058823521</v>
      </c>
      <c r="DD160" s="3" t="str">
        <f t="shared" si="191"/>
        <v>-</v>
      </c>
      <c r="DE160" s="3">
        <f t="shared" si="192"/>
        <v>0.74117647058823521</v>
      </c>
      <c r="DF160" s="3" t="str">
        <f t="shared" si="193"/>
        <v>large</v>
      </c>
      <c r="DG160" s="3" t="str">
        <f t="shared" si="194"/>
        <v>-
large</v>
      </c>
      <c r="DH160" s="3">
        <f t="shared" si="195"/>
        <v>0.71538461538461551</v>
      </c>
      <c r="DI160" s="3" t="str">
        <f t="shared" si="196"/>
        <v>+</v>
      </c>
      <c r="DJ160" s="3">
        <f t="shared" si="197"/>
        <v>0.71538461538461551</v>
      </c>
      <c r="DK160" s="3" t="str">
        <f t="shared" si="198"/>
        <v>large</v>
      </c>
      <c r="DL160" s="3" t="str">
        <f t="shared" si="199"/>
        <v>+
large</v>
      </c>
      <c r="DM160" s="3">
        <f t="shared" si="200"/>
        <v>0.53333333333333333</v>
      </c>
      <c r="DN160" s="3" t="str">
        <f t="shared" si="201"/>
        <v>+</v>
      </c>
      <c r="DO160" s="3">
        <f t="shared" si="202"/>
        <v>0.53333333333333333</v>
      </c>
      <c r="DP160" s="3" t="str">
        <f t="shared" si="203"/>
        <v>large</v>
      </c>
      <c r="DQ160" s="3" t="str">
        <f t="shared" si="204"/>
        <v>+
large</v>
      </c>
      <c r="DR160" s="3">
        <f t="shared" si="205"/>
        <v>0.20512820512820532</v>
      </c>
      <c r="DS160" s="3" t="str">
        <f t="shared" si="206"/>
        <v>+</v>
      </c>
      <c r="DT160" s="3">
        <f t="shared" si="207"/>
        <v>0.20512820512820532</v>
      </c>
      <c r="DU160" s="3" t="str">
        <f t="shared" si="208"/>
        <v>small</v>
      </c>
      <c r="DV160" s="3" t="str">
        <f t="shared" si="209"/>
        <v>+
small</v>
      </c>
      <c r="DW160" s="3">
        <f t="shared" si="210"/>
        <v>-0.21249999999999991</v>
      </c>
      <c r="DX160" s="3" t="str">
        <f t="shared" si="211"/>
        <v>-</v>
      </c>
      <c r="DY160" s="3">
        <f t="shared" si="212"/>
        <v>0.21249999999999991</v>
      </c>
      <c r="DZ160" s="3" t="str">
        <f t="shared" si="213"/>
        <v>small</v>
      </c>
      <c r="EA160" s="3" t="str">
        <f t="shared" si="214"/>
        <v>-
small</v>
      </c>
      <c r="EB160" s="3">
        <f t="shared" si="215"/>
        <v>8.9108910891088966E-2</v>
      </c>
      <c r="EC160" s="3" t="str">
        <f t="shared" si="216"/>
        <v/>
      </c>
      <c r="ED160" s="3">
        <f t="shared" si="217"/>
        <v>8.9108910891088966E-2</v>
      </c>
      <c r="EE160" s="3" t="str">
        <f t="shared" si="218"/>
        <v/>
      </c>
      <c r="EF160" s="3" t="str">
        <f t="shared" si="219"/>
        <v xml:space="preserve">
</v>
      </c>
      <c r="EG160" s="3">
        <f t="shared" si="220"/>
        <v>-0.30000000000000027</v>
      </c>
      <c r="EH160" s="3" t="str">
        <f t="shared" si="221"/>
        <v>-</v>
      </c>
      <c r="EI160" s="3">
        <f t="shared" si="222"/>
        <v>0.30000000000000027</v>
      </c>
      <c r="EJ160" s="3" t="str">
        <f t="shared" si="223"/>
        <v/>
      </c>
      <c r="EK160" s="3" t="str">
        <f t="shared" si="224"/>
        <v xml:space="preserve">-
</v>
      </c>
    </row>
    <row r="161" spans="1:141" x14ac:dyDescent="0.35">
      <c r="A161" s="13" t="s">
        <v>320</v>
      </c>
      <c r="B161" s="13" t="s">
        <v>321</v>
      </c>
      <c r="C161" s="4">
        <v>3.2</v>
      </c>
      <c r="D161" s="4">
        <v>1.1120000000000001</v>
      </c>
      <c r="E161" s="3">
        <v>44</v>
      </c>
      <c r="F161" s="4">
        <v>3.26</v>
      </c>
      <c r="G161" s="4">
        <v>1.0529999999999999</v>
      </c>
      <c r="H161" s="3">
        <v>282</v>
      </c>
      <c r="I161" s="4">
        <v>2.74</v>
      </c>
      <c r="J161" s="4">
        <v>0.93300000000000005</v>
      </c>
      <c r="K161" s="3">
        <v>19</v>
      </c>
      <c r="L161" s="4" t="s">
        <v>30</v>
      </c>
      <c r="M161" s="4" t="s">
        <v>30</v>
      </c>
      <c r="N161" s="3" t="s">
        <v>30</v>
      </c>
      <c r="O161" s="4">
        <v>3.61</v>
      </c>
      <c r="P161" s="4">
        <v>1.1180000000000001</v>
      </c>
      <c r="Q161" s="3">
        <v>23</v>
      </c>
      <c r="R161" s="4">
        <v>2.6</v>
      </c>
      <c r="S161" s="4">
        <v>1.5169999999999999</v>
      </c>
      <c r="T161" s="3">
        <v>5</v>
      </c>
      <c r="U161" s="4">
        <v>2.75</v>
      </c>
      <c r="V161" s="4">
        <v>0.754</v>
      </c>
      <c r="W161" s="3">
        <v>12</v>
      </c>
      <c r="X161" s="4">
        <v>2.95</v>
      </c>
      <c r="Y161" s="4">
        <v>1.026</v>
      </c>
      <c r="Z161" s="3">
        <v>19</v>
      </c>
      <c r="AA161" s="4">
        <v>3.43</v>
      </c>
      <c r="AB161" s="4">
        <v>1.161</v>
      </c>
      <c r="AC161" s="3">
        <v>23</v>
      </c>
      <c r="AD161" s="4">
        <v>3.2</v>
      </c>
      <c r="AE161" s="4">
        <v>1.1319999999999999</v>
      </c>
      <c r="AF161" s="3">
        <v>35</v>
      </c>
      <c r="AG161" s="4">
        <v>3.22</v>
      </c>
      <c r="AH161" s="4">
        <v>1.093</v>
      </c>
      <c r="AI161" s="3">
        <v>9</v>
      </c>
      <c r="AJ161" s="4">
        <v>3.35</v>
      </c>
      <c r="AK161" s="4">
        <v>1.05</v>
      </c>
      <c r="AL161" s="14">
        <v>49</v>
      </c>
      <c r="AM161" s="3">
        <v>3.46</v>
      </c>
      <c r="AN161" s="3">
        <v>1.1000000000000001</v>
      </c>
      <c r="AO161" s="3">
        <v>26</v>
      </c>
      <c r="AP161" s="3" t="s">
        <v>30</v>
      </c>
      <c r="AQ161" s="3" t="s">
        <v>30</v>
      </c>
      <c r="AR161" s="3" t="s">
        <v>30</v>
      </c>
      <c r="AS161" s="3">
        <v>3.2</v>
      </c>
      <c r="AT161" s="3">
        <v>0.95</v>
      </c>
      <c r="AU161" s="3">
        <v>20</v>
      </c>
      <c r="AV161" s="3">
        <v>3.42</v>
      </c>
      <c r="AW161" s="3">
        <v>1.24</v>
      </c>
      <c r="AX161" s="3">
        <v>12</v>
      </c>
      <c r="AY161" s="3">
        <v>3.45</v>
      </c>
      <c r="AZ161" s="3">
        <v>1.1299999999999999</v>
      </c>
      <c r="BA161" s="3">
        <v>11</v>
      </c>
      <c r="BB161" s="3">
        <v>3.41</v>
      </c>
      <c r="BC161" s="3">
        <v>1.1200000000000001</v>
      </c>
      <c r="BD161" s="3">
        <v>27</v>
      </c>
      <c r="BE161" s="3">
        <v>3.27</v>
      </c>
      <c r="BF161" s="3">
        <v>0.98</v>
      </c>
      <c r="BG161" s="3">
        <v>22</v>
      </c>
      <c r="BH161" s="3">
        <v>3.35</v>
      </c>
      <c r="BI161" s="3">
        <v>1.0900000000000001</v>
      </c>
      <c r="BJ161" s="3">
        <v>37</v>
      </c>
      <c r="BK161" s="3">
        <v>3.33</v>
      </c>
      <c r="BL161" s="3">
        <v>0.98</v>
      </c>
      <c r="BM161" s="3">
        <v>12</v>
      </c>
      <c r="BO161" s="3" t="str">
        <f t="shared" si="150"/>
        <v>N&lt;5</v>
      </c>
      <c r="BP161" s="3" t="str">
        <f t="shared" si="152"/>
        <v>N&lt;5</v>
      </c>
      <c r="BQ161" s="3" t="str">
        <f t="shared" si="153"/>
        <v>N&lt;5</v>
      </c>
      <c r="BR161" s="3" t="str">
        <f t="shared" si="154"/>
        <v>N&lt;5</v>
      </c>
      <c r="BS161" s="3" t="str">
        <f t="shared" si="155"/>
        <v>N&lt;5
N&lt;5</v>
      </c>
      <c r="BT161" s="3">
        <f t="shared" si="151"/>
        <v>-0.93247588424437255</v>
      </c>
      <c r="BU161" s="3" t="str">
        <f t="shared" si="156"/>
        <v>tenured</v>
      </c>
      <c r="BV161" s="3">
        <f t="shared" si="157"/>
        <v>0.93247588424437255</v>
      </c>
      <c r="BW161" s="3" t="str">
        <f t="shared" si="158"/>
        <v>large</v>
      </c>
      <c r="BX161" s="3" t="str">
        <f t="shared" si="159"/>
        <v>tenured
large</v>
      </c>
      <c r="BY161" s="3">
        <f t="shared" si="160"/>
        <v>-2.4193548387096975E-2</v>
      </c>
      <c r="BZ161" s="3" t="str">
        <f t="shared" si="161"/>
        <v/>
      </c>
      <c r="CA161" s="3">
        <f t="shared" si="162"/>
        <v>2.4193548387096975E-2</v>
      </c>
      <c r="CB161" s="3" t="str">
        <f t="shared" si="163"/>
        <v/>
      </c>
      <c r="CC161" s="3" t="str">
        <f t="shared" si="164"/>
        <v xml:space="preserve">
</v>
      </c>
      <c r="CD161" s="3">
        <f t="shared" si="165"/>
        <v>-0.46783625730994149</v>
      </c>
      <c r="CE161" s="3" t="str">
        <f t="shared" si="166"/>
        <v>men</v>
      </c>
      <c r="CF161" s="3">
        <f t="shared" si="167"/>
        <v>0.46783625730994149</v>
      </c>
      <c r="CG161" s="3" t="str">
        <f t="shared" si="168"/>
        <v>moderate</v>
      </c>
      <c r="CH161" s="3" t="str">
        <f t="shared" si="169"/>
        <v>men
moderate</v>
      </c>
      <c r="CI161" s="3">
        <f t="shared" si="170"/>
        <v>-1.7667844522968216E-2</v>
      </c>
      <c r="CJ161" s="3" t="str">
        <f t="shared" si="171"/>
        <v/>
      </c>
      <c r="CK161" s="3">
        <f t="shared" si="172"/>
        <v>1.7667844522968216E-2</v>
      </c>
      <c r="CL161" s="3" t="str">
        <f t="shared" si="173"/>
        <v/>
      </c>
      <c r="CM161" s="3" t="str">
        <f t="shared" si="174"/>
        <v xml:space="preserve">
</v>
      </c>
      <c r="CN161" s="3">
        <f t="shared" si="175"/>
        <v>0.14285714285714277</v>
      </c>
      <c r="CO161" s="3" t="str">
        <f t="shared" si="176"/>
        <v>+</v>
      </c>
      <c r="CP161" s="3">
        <f t="shared" si="177"/>
        <v>0.14285714285714277</v>
      </c>
      <c r="CQ161" s="3" t="str">
        <f t="shared" si="178"/>
        <v>small</v>
      </c>
      <c r="CR161" s="3" t="str">
        <f t="shared" si="179"/>
        <v>+
small</v>
      </c>
      <c r="CS161" s="3">
        <f t="shared" si="180"/>
        <v>0.65454545454545432</v>
      </c>
      <c r="CT161" s="3" t="str">
        <f t="shared" si="181"/>
        <v>+</v>
      </c>
      <c r="CU161" s="3">
        <f t="shared" si="182"/>
        <v>0.65454545454545432</v>
      </c>
      <c r="CV161" s="3" t="str">
        <f t="shared" si="183"/>
        <v>large</v>
      </c>
      <c r="CW161" s="3" t="str">
        <f t="shared" si="184"/>
        <v>+
large</v>
      </c>
      <c r="CX161" s="3" t="str">
        <f t="shared" si="185"/>
        <v>N&lt;5</v>
      </c>
      <c r="CY161" s="3" t="str">
        <f t="shared" si="186"/>
        <v>N&lt;5</v>
      </c>
      <c r="CZ161" s="3" t="str">
        <f t="shared" si="187"/>
        <v>N&lt;5</v>
      </c>
      <c r="DA161" s="3" t="str">
        <f t="shared" si="188"/>
        <v>N&lt;5</v>
      </c>
      <c r="DB161" s="3" t="str">
        <f t="shared" si="189"/>
        <v>N&lt;5
N&lt;5</v>
      </c>
      <c r="DC161" s="3">
        <f t="shared" si="190"/>
        <v>-0.43157894736842073</v>
      </c>
      <c r="DD161" s="3" t="str">
        <f t="shared" si="191"/>
        <v>-</v>
      </c>
      <c r="DE161" s="3">
        <f t="shared" si="192"/>
        <v>0.43157894736842073</v>
      </c>
      <c r="DF161" s="3" t="str">
        <f t="shared" si="193"/>
        <v>moderate</v>
      </c>
      <c r="DG161" s="3" t="str">
        <f t="shared" si="194"/>
        <v>-
moderate</v>
      </c>
      <c r="DH161" s="3">
        <f t="shared" si="195"/>
        <v>0.66129032258064502</v>
      </c>
      <c r="DI161" s="3" t="str">
        <f t="shared" si="196"/>
        <v>+</v>
      </c>
      <c r="DJ161" s="3">
        <f t="shared" si="197"/>
        <v>0.66129032258064502</v>
      </c>
      <c r="DK161" s="3" t="str">
        <f t="shared" si="198"/>
        <v>large</v>
      </c>
      <c r="DL161" s="3" t="str">
        <f t="shared" si="199"/>
        <v>+
large</v>
      </c>
      <c r="DM161" s="3">
        <f t="shared" si="200"/>
        <v>0.61946902654867275</v>
      </c>
      <c r="DN161" s="3" t="str">
        <f t="shared" si="201"/>
        <v>+</v>
      </c>
      <c r="DO161" s="3">
        <f t="shared" si="202"/>
        <v>0.61946902654867275</v>
      </c>
      <c r="DP161" s="3" t="str">
        <f t="shared" si="203"/>
        <v>large</v>
      </c>
      <c r="DQ161" s="3" t="str">
        <f t="shared" si="204"/>
        <v>+
large</v>
      </c>
      <c r="DR161" s="3">
        <f t="shared" si="205"/>
        <v>0.41071428571428564</v>
      </c>
      <c r="DS161" s="3" t="str">
        <f t="shared" si="206"/>
        <v>+</v>
      </c>
      <c r="DT161" s="3">
        <f t="shared" si="207"/>
        <v>0.41071428571428564</v>
      </c>
      <c r="DU161" s="3" t="str">
        <f t="shared" si="208"/>
        <v>moderate</v>
      </c>
      <c r="DV161" s="3" t="str">
        <f t="shared" si="209"/>
        <v>+
moderate</v>
      </c>
      <c r="DW161" s="3">
        <f t="shared" si="210"/>
        <v>-0.16326530612244913</v>
      </c>
      <c r="DX161" s="3" t="str">
        <f t="shared" si="211"/>
        <v>-</v>
      </c>
      <c r="DY161" s="3">
        <f t="shared" si="212"/>
        <v>0.16326530612244913</v>
      </c>
      <c r="DZ161" s="3" t="str">
        <f t="shared" si="213"/>
        <v>small</v>
      </c>
      <c r="EA161" s="3" t="str">
        <f t="shared" si="214"/>
        <v>-
small</v>
      </c>
      <c r="EB161" s="3">
        <f t="shared" si="215"/>
        <v>0.13761467889908247</v>
      </c>
      <c r="EC161" s="3" t="str">
        <f t="shared" si="216"/>
        <v>+</v>
      </c>
      <c r="ED161" s="3">
        <f t="shared" si="217"/>
        <v>0.13761467889908247</v>
      </c>
      <c r="EE161" s="3" t="str">
        <f t="shared" si="218"/>
        <v>small</v>
      </c>
      <c r="EF161" s="3" t="str">
        <f t="shared" si="219"/>
        <v>+
small</v>
      </c>
      <c r="EG161" s="3">
        <f t="shared" si="220"/>
        <v>0.11224489795918355</v>
      </c>
      <c r="EH161" s="3" t="str">
        <f t="shared" si="221"/>
        <v>+</v>
      </c>
      <c r="EI161" s="3">
        <f t="shared" si="222"/>
        <v>0.11224489795918355</v>
      </c>
      <c r="EJ161" s="3" t="str">
        <f t="shared" si="223"/>
        <v>small</v>
      </c>
      <c r="EK161" s="3" t="str">
        <f t="shared" si="224"/>
        <v>+
small</v>
      </c>
    </row>
    <row r="162" spans="1:141" x14ac:dyDescent="0.35">
      <c r="A162" s="15"/>
      <c r="B162" s="16" t="s">
        <v>322</v>
      </c>
      <c r="C162" s="10">
        <v>3.0283000000000002</v>
      </c>
      <c r="D162" s="10">
        <v>0.84155999999999997</v>
      </c>
      <c r="E162" s="11">
        <v>50</v>
      </c>
      <c r="F162" s="10">
        <v>2.8490000000000002</v>
      </c>
      <c r="G162" s="10">
        <v>0.85053000000000001</v>
      </c>
      <c r="H162" s="11">
        <v>362</v>
      </c>
      <c r="I162" s="10">
        <v>2.8292000000000002</v>
      </c>
      <c r="J162" s="10">
        <v>0.82250999999999996</v>
      </c>
      <c r="K162" s="11">
        <v>20</v>
      </c>
      <c r="L162" s="10" t="s">
        <v>30</v>
      </c>
      <c r="M162" s="10" t="s">
        <v>30</v>
      </c>
      <c r="N162" s="11" t="s">
        <v>30</v>
      </c>
      <c r="O162" s="10">
        <v>3.2160000000000002</v>
      </c>
      <c r="P162" s="10">
        <v>0.84170999999999996</v>
      </c>
      <c r="Q162" s="11">
        <v>27</v>
      </c>
      <c r="R162" s="10">
        <v>2.6</v>
      </c>
      <c r="S162" s="10">
        <v>1.44265</v>
      </c>
      <c r="T162" s="11">
        <v>5</v>
      </c>
      <c r="U162" s="10">
        <v>2.8717999999999999</v>
      </c>
      <c r="V162" s="10">
        <v>0.57996999999999999</v>
      </c>
      <c r="W162" s="11">
        <v>13</v>
      </c>
      <c r="X162" s="10">
        <v>3</v>
      </c>
      <c r="Y162" s="10">
        <v>0.76602999999999999</v>
      </c>
      <c r="Z162" s="11">
        <v>21</v>
      </c>
      <c r="AA162" s="10">
        <v>3.0062000000000002</v>
      </c>
      <c r="AB162" s="10">
        <v>0.90815999999999997</v>
      </c>
      <c r="AC162" s="11">
        <v>27</v>
      </c>
      <c r="AD162" s="10">
        <v>3.0417000000000001</v>
      </c>
      <c r="AE162" s="10">
        <v>0.81430999999999998</v>
      </c>
      <c r="AF162" s="11">
        <v>40</v>
      </c>
      <c r="AG162" s="10">
        <v>2.9750000000000001</v>
      </c>
      <c r="AH162" s="10">
        <v>0.98917999999999995</v>
      </c>
      <c r="AI162" s="11">
        <v>10</v>
      </c>
      <c r="AJ162" s="11">
        <v>2.95</v>
      </c>
      <c r="AK162" s="11">
        <v>0.77</v>
      </c>
      <c r="AL162" s="11">
        <v>59</v>
      </c>
      <c r="AM162" s="11">
        <v>3.08</v>
      </c>
      <c r="AN162" s="11">
        <v>0.78</v>
      </c>
      <c r="AO162" s="11">
        <v>31</v>
      </c>
      <c r="AP162" s="11">
        <v>2.87</v>
      </c>
      <c r="AQ162" s="11">
        <v>0.51</v>
      </c>
      <c r="AR162" s="11">
        <v>5</v>
      </c>
      <c r="AS162" s="11">
        <v>2.8</v>
      </c>
      <c r="AT162" s="11">
        <v>0.81</v>
      </c>
      <c r="AU162" s="11">
        <v>23</v>
      </c>
      <c r="AV162" s="11">
        <v>3.02</v>
      </c>
      <c r="AW162" s="11">
        <v>0.97</v>
      </c>
      <c r="AX162" s="11">
        <v>14</v>
      </c>
      <c r="AY162" s="11">
        <v>3.05</v>
      </c>
      <c r="AZ162" s="11">
        <v>0.56000000000000005</v>
      </c>
      <c r="BA162" s="11">
        <v>14</v>
      </c>
      <c r="BB162" s="11">
        <v>3.01</v>
      </c>
      <c r="BC162" s="11">
        <v>0.85</v>
      </c>
      <c r="BD162" s="11">
        <v>29</v>
      </c>
      <c r="BE162" s="11">
        <v>2.89</v>
      </c>
      <c r="BF162" s="11">
        <v>0.7</v>
      </c>
      <c r="BG162" s="11">
        <v>30</v>
      </c>
      <c r="BH162" s="11">
        <v>3</v>
      </c>
      <c r="BI162" s="11">
        <v>0.76</v>
      </c>
      <c r="BJ162" s="11">
        <v>45</v>
      </c>
      <c r="BK162" s="11">
        <v>2.79</v>
      </c>
      <c r="BL162" s="11">
        <v>0.81</v>
      </c>
      <c r="BM162" s="12">
        <v>14</v>
      </c>
      <c r="BO162" s="3" t="str">
        <f t="shared" si="150"/>
        <v>N&lt;5</v>
      </c>
      <c r="BP162" s="3" t="str">
        <f t="shared" si="152"/>
        <v>N&lt;5</v>
      </c>
      <c r="BQ162" s="3" t="str">
        <f t="shared" si="153"/>
        <v>N&lt;5</v>
      </c>
      <c r="BR162" s="3" t="str">
        <f t="shared" si="154"/>
        <v>N&lt;5</v>
      </c>
      <c r="BS162" s="3" t="str">
        <f t="shared" si="155"/>
        <v>N&lt;5
N&lt;5</v>
      </c>
      <c r="BT162" s="3">
        <f t="shared" si="151"/>
        <v>-0.47026783868889138</v>
      </c>
      <c r="BU162" s="3" t="str">
        <f t="shared" si="156"/>
        <v>tenured</v>
      </c>
      <c r="BV162" s="3">
        <f t="shared" si="157"/>
        <v>0.47026783868889138</v>
      </c>
      <c r="BW162" s="3" t="str">
        <f t="shared" si="158"/>
        <v>moderate</v>
      </c>
      <c r="BX162" s="3" t="str">
        <f t="shared" si="159"/>
        <v>tenured
moderate</v>
      </c>
      <c r="BY162" s="3">
        <f t="shared" si="160"/>
        <v>-3.0927835051546192E-2</v>
      </c>
      <c r="BZ162" s="3" t="str">
        <f t="shared" si="161"/>
        <v/>
      </c>
      <c r="CA162" s="3">
        <f t="shared" si="162"/>
        <v>3.0927835051546192E-2</v>
      </c>
      <c r="CB162" s="3" t="str">
        <f t="shared" si="163"/>
        <v/>
      </c>
      <c r="CC162" s="3" t="str">
        <f t="shared" si="164"/>
        <v xml:space="preserve">
</v>
      </c>
      <c r="CD162" s="3">
        <f t="shared" si="165"/>
        <v>-8.0936777932981811E-3</v>
      </c>
      <c r="CE162" s="3" t="str">
        <f t="shared" si="166"/>
        <v/>
      </c>
      <c r="CF162" s="3">
        <f t="shared" si="167"/>
        <v>8.0936777932981811E-3</v>
      </c>
      <c r="CG162" s="3" t="str">
        <f t="shared" si="168"/>
        <v/>
      </c>
      <c r="CH162" s="3" t="str">
        <f t="shared" si="169"/>
        <v xml:space="preserve">
</v>
      </c>
      <c r="CI162" s="3">
        <f t="shared" si="170"/>
        <v>8.1909837776768038E-2</v>
      </c>
      <c r="CJ162" s="3" t="str">
        <f t="shared" si="171"/>
        <v/>
      </c>
      <c r="CK162" s="3">
        <f t="shared" si="172"/>
        <v>8.1909837776768038E-2</v>
      </c>
      <c r="CL162" s="3" t="str">
        <f t="shared" si="173"/>
        <v/>
      </c>
      <c r="CM162" s="3" t="str">
        <f t="shared" si="174"/>
        <v xml:space="preserve">
</v>
      </c>
      <c r="CN162" s="3">
        <f t="shared" si="175"/>
        <v>-0.10168831168831173</v>
      </c>
      <c r="CO162" s="3" t="str">
        <f t="shared" si="176"/>
        <v>-</v>
      </c>
      <c r="CP162" s="3">
        <f t="shared" si="177"/>
        <v>0.10168831168831173</v>
      </c>
      <c r="CQ162" s="3" t="str">
        <f t="shared" si="178"/>
        <v>small</v>
      </c>
      <c r="CR162" s="3" t="str">
        <f t="shared" si="179"/>
        <v>-
small</v>
      </c>
      <c r="CS162" s="3">
        <f t="shared" si="180"/>
        <v>0.32153846153846144</v>
      </c>
      <c r="CT162" s="3" t="str">
        <f t="shared" si="181"/>
        <v>+</v>
      </c>
      <c r="CU162" s="3">
        <f t="shared" si="182"/>
        <v>0.32153846153846144</v>
      </c>
      <c r="CV162" s="3" t="str">
        <f t="shared" si="183"/>
        <v>moderate</v>
      </c>
      <c r="CW162" s="3" t="str">
        <f t="shared" si="184"/>
        <v>+
moderate</v>
      </c>
      <c r="CX162" s="3" t="str">
        <f t="shared" si="185"/>
        <v>N&lt;5</v>
      </c>
      <c r="CY162" s="3" t="str">
        <f t="shared" si="186"/>
        <v>N&lt;5</v>
      </c>
      <c r="CZ162" s="3" t="str">
        <f t="shared" si="187"/>
        <v>N&lt;5</v>
      </c>
      <c r="DA162" s="3" t="str">
        <f t="shared" si="188"/>
        <v>N&lt;5</v>
      </c>
      <c r="DB162" s="3" t="str">
        <f t="shared" si="189"/>
        <v>N&lt;5
N&lt;5</v>
      </c>
      <c r="DC162" s="3">
        <f t="shared" si="190"/>
        <v>-0.51358024691358062</v>
      </c>
      <c r="DD162" s="3" t="str">
        <f t="shared" si="191"/>
        <v>-</v>
      </c>
      <c r="DE162" s="3">
        <f t="shared" si="192"/>
        <v>0.51358024691358062</v>
      </c>
      <c r="DF162" s="3" t="str">
        <f t="shared" si="193"/>
        <v>large</v>
      </c>
      <c r="DG162" s="3" t="str">
        <f t="shared" si="194"/>
        <v>-
large</v>
      </c>
      <c r="DH162" s="3">
        <f t="shared" si="195"/>
        <v>0.43298969072164945</v>
      </c>
      <c r="DI162" s="3" t="str">
        <f t="shared" si="196"/>
        <v>+</v>
      </c>
      <c r="DJ162" s="3">
        <f t="shared" si="197"/>
        <v>0.43298969072164945</v>
      </c>
      <c r="DK162" s="3" t="str">
        <f t="shared" si="198"/>
        <v>moderate</v>
      </c>
      <c r="DL162" s="3" t="str">
        <f t="shared" si="199"/>
        <v>+
moderate</v>
      </c>
      <c r="DM162" s="3">
        <f t="shared" si="200"/>
        <v>0.31821428571428551</v>
      </c>
      <c r="DN162" s="3" t="str">
        <f t="shared" si="201"/>
        <v>+</v>
      </c>
      <c r="DO162" s="3">
        <f t="shared" si="202"/>
        <v>0.31821428571428551</v>
      </c>
      <c r="DP162" s="3" t="str">
        <f t="shared" si="203"/>
        <v>moderate</v>
      </c>
      <c r="DQ162" s="3" t="str">
        <f t="shared" si="204"/>
        <v>+
moderate</v>
      </c>
      <c r="DR162" s="3">
        <f t="shared" si="205"/>
        <v>1.1764705882352691E-2</v>
      </c>
      <c r="DS162" s="3" t="str">
        <f t="shared" si="206"/>
        <v/>
      </c>
      <c r="DT162" s="3">
        <f t="shared" si="207"/>
        <v>1.1764705882352691E-2</v>
      </c>
      <c r="DU162" s="3" t="str">
        <f t="shared" si="208"/>
        <v/>
      </c>
      <c r="DV162" s="3" t="str">
        <f t="shared" si="209"/>
        <v xml:space="preserve">
</v>
      </c>
      <c r="DW162" s="3">
        <f t="shared" si="210"/>
        <v>-0.16600000000000012</v>
      </c>
      <c r="DX162" s="3" t="str">
        <f t="shared" si="211"/>
        <v>-</v>
      </c>
      <c r="DY162" s="3">
        <f t="shared" si="212"/>
        <v>0.16600000000000012</v>
      </c>
      <c r="DZ162" s="3" t="str">
        <f t="shared" si="213"/>
        <v>small</v>
      </c>
      <c r="EA162" s="3" t="str">
        <f t="shared" si="214"/>
        <v>-
small</v>
      </c>
      <c r="EB162" s="3">
        <f t="shared" si="215"/>
        <v>-5.486842105263167E-2</v>
      </c>
      <c r="EC162" s="3" t="str">
        <f t="shared" si="216"/>
        <v/>
      </c>
      <c r="ED162" s="3">
        <f t="shared" si="217"/>
        <v>5.486842105263167E-2</v>
      </c>
      <c r="EE162" s="3" t="str">
        <f t="shared" si="218"/>
        <v/>
      </c>
      <c r="EF162" s="3" t="str">
        <f t="shared" si="219"/>
        <v xml:space="preserve">
</v>
      </c>
      <c r="EG162" s="3">
        <f t="shared" si="220"/>
        <v>-0.2283950617283951</v>
      </c>
      <c r="EH162" s="3" t="str">
        <f t="shared" si="221"/>
        <v>-</v>
      </c>
      <c r="EI162" s="3">
        <f t="shared" si="222"/>
        <v>0.2283950617283951</v>
      </c>
      <c r="EJ162" s="3" t="str">
        <f t="shared" si="223"/>
        <v>small</v>
      </c>
      <c r="EK162" s="3" t="str">
        <f t="shared" si="224"/>
        <v>-
small</v>
      </c>
    </row>
    <row r="163" spans="1:141" x14ac:dyDescent="0.35">
      <c r="A163" s="13" t="s">
        <v>323</v>
      </c>
      <c r="B163" s="13" t="s">
        <v>324</v>
      </c>
      <c r="C163" s="4">
        <v>3.29</v>
      </c>
      <c r="D163" s="4">
        <v>1.0609999999999999</v>
      </c>
      <c r="E163" s="3">
        <v>49</v>
      </c>
      <c r="F163" s="4">
        <v>3.03</v>
      </c>
      <c r="G163" s="4">
        <v>1.1299999999999999</v>
      </c>
      <c r="H163" s="3">
        <v>357</v>
      </c>
      <c r="I163" s="4">
        <v>3.25</v>
      </c>
      <c r="J163" s="4">
        <v>0.96699999999999997</v>
      </c>
      <c r="K163" s="3">
        <v>20</v>
      </c>
      <c r="L163" s="4" t="s">
        <v>30</v>
      </c>
      <c r="M163" s="4" t="s">
        <v>30</v>
      </c>
      <c r="N163" s="3" t="s">
        <v>30</v>
      </c>
      <c r="O163" s="4">
        <v>3.38</v>
      </c>
      <c r="P163" s="4">
        <v>1.0980000000000001</v>
      </c>
      <c r="Q163" s="3">
        <v>26</v>
      </c>
      <c r="R163" s="4">
        <v>2.8</v>
      </c>
      <c r="S163" s="4">
        <v>1.4830000000000001</v>
      </c>
      <c r="T163" s="3">
        <v>5</v>
      </c>
      <c r="U163" s="4">
        <v>3.38</v>
      </c>
      <c r="V163" s="4">
        <v>0.76800000000000002</v>
      </c>
      <c r="W163" s="3">
        <v>13</v>
      </c>
      <c r="X163" s="4">
        <v>3.2</v>
      </c>
      <c r="Y163" s="4">
        <v>0.89400000000000002</v>
      </c>
      <c r="Z163" s="3">
        <v>20</v>
      </c>
      <c r="AA163" s="4">
        <v>3.26</v>
      </c>
      <c r="AB163" s="4">
        <v>1.163</v>
      </c>
      <c r="AC163" s="3">
        <v>27</v>
      </c>
      <c r="AD163" s="4">
        <v>3.28</v>
      </c>
      <c r="AE163" s="4">
        <v>1.0249999999999999</v>
      </c>
      <c r="AF163" s="3">
        <v>39</v>
      </c>
      <c r="AG163" s="4">
        <v>3.3</v>
      </c>
      <c r="AH163" s="4">
        <v>1.252</v>
      </c>
      <c r="AI163" s="3">
        <v>10</v>
      </c>
      <c r="AJ163" s="4">
        <v>3.05</v>
      </c>
      <c r="AK163" s="4">
        <v>1.03</v>
      </c>
      <c r="AL163" s="14">
        <v>58</v>
      </c>
      <c r="AM163" s="3">
        <v>3.2</v>
      </c>
      <c r="AN163" s="3">
        <v>1</v>
      </c>
      <c r="AO163" s="3">
        <v>30</v>
      </c>
      <c r="AP163" s="3">
        <v>2.8</v>
      </c>
      <c r="AQ163" s="3">
        <v>0.84</v>
      </c>
      <c r="AR163" s="3">
        <v>5</v>
      </c>
      <c r="AS163" s="3">
        <v>2.91</v>
      </c>
      <c r="AT163" s="3">
        <v>1.1200000000000001</v>
      </c>
      <c r="AU163" s="3">
        <v>23</v>
      </c>
      <c r="AV163" s="3">
        <v>3.38</v>
      </c>
      <c r="AW163" s="3">
        <v>1.04</v>
      </c>
      <c r="AX163" s="3">
        <v>13</v>
      </c>
      <c r="AY163" s="3">
        <v>3</v>
      </c>
      <c r="AZ163" s="3">
        <v>1.04</v>
      </c>
      <c r="BA163" s="3">
        <v>14</v>
      </c>
      <c r="BB163" s="3">
        <v>3.07</v>
      </c>
      <c r="BC163" s="3">
        <v>1.1599999999999999</v>
      </c>
      <c r="BD163" s="3">
        <v>29</v>
      </c>
      <c r="BE163" s="3">
        <v>3.03</v>
      </c>
      <c r="BF163" s="3">
        <v>0.91</v>
      </c>
      <c r="BG163" s="3">
        <v>29</v>
      </c>
      <c r="BH163" s="3">
        <v>3.09</v>
      </c>
      <c r="BI163" s="3">
        <v>1.03</v>
      </c>
      <c r="BJ163" s="3">
        <v>44</v>
      </c>
      <c r="BK163" s="3">
        <v>2.93</v>
      </c>
      <c r="BL163" s="3">
        <v>1.07</v>
      </c>
      <c r="BM163" s="3">
        <v>14</v>
      </c>
      <c r="BO163" s="3" t="str">
        <f t="shared" si="150"/>
        <v>N&lt;5</v>
      </c>
      <c r="BP163" s="3" t="str">
        <f t="shared" si="152"/>
        <v>N&lt;5</v>
      </c>
      <c r="BQ163" s="3" t="str">
        <f t="shared" si="153"/>
        <v>N&lt;5</v>
      </c>
      <c r="BR163" s="3" t="str">
        <f t="shared" si="154"/>
        <v>N&lt;5</v>
      </c>
      <c r="BS163" s="3" t="str">
        <f t="shared" si="155"/>
        <v>N&lt;5
N&lt;5</v>
      </c>
      <c r="BT163" s="3">
        <f t="shared" si="151"/>
        <v>-0.1344364012409513</v>
      </c>
      <c r="BU163" s="3" t="str">
        <f t="shared" si="156"/>
        <v>tenured</v>
      </c>
      <c r="BV163" s="3">
        <f t="shared" si="157"/>
        <v>0.1344364012409513</v>
      </c>
      <c r="BW163" s="3" t="str">
        <f t="shared" si="158"/>
        <v>small</v>
      </c>
      <c r="BX163" s="3" t="str">
        <f t="shared" si="159"/>
        <v>tenured
small</v>
      </c>
      <c r="BY163" s="3">
        <f t="shared" si="160"/>
        <v>0.36538461538461525</v>
      </c>
      <c r="BZ163" s="3" t="str">
        <f t="shared" si="161"/>
        <v>assoc</v>
      </c>
      <c r="CA163" s="3">
        <f t="shared" si="162"/>
        <v>0.36538461538461525</v>
      </c>
      <c r="CB163" s="3" t="str">
        <f t="shared" si="163"/>
        <v>moderate</v>
      </c>
      <c r="CC163" s="3" t="str">
        <f t="shared" si="164"/>
        <v>assoc
moderate</v>
      </c>
      <c r="CD163" s="3">
        <f t="shared" si="165"/>
        <v>-6.71140939597311E-2</v>
      </c>
      <c r="CE163" s="3" t="str">
        <f t="shared" si="166"/>
        <v/>
      </c>
      <c r="CF163" s="3">
        <f t="shared" si="167"/>
        <v>6.71140939597311E-2</v>
      </c>
      <c r="CG163" s="3" t="str">
        <f t="shared" si="168"/>
        <v/>
      </c>
      <c r="CH163" s="3" t="str">
        <f t="shared" si="169"/>
        <v xml:space="preserve">
</v>
      </c>
      <c r="CI163" s="3">
        <f t="shared" si="170"/>
        <v>-1.9512195121951237E-2</v>
      </c>
      <c r="CJ163" s="3" t="str">
        <f t="shared" si="171"/>
        <v/>
      </c>
      <c r="CK163" s="3">
        <f t="shared" si="172"/>
        <v>1.9512195121951237E-2</v>
      </c>
      <c r="CL163" s="3" t="str">
        <f t="shared" si="173"/>
        <v/>
      </c>
      <c r="CM163" s="3" t="str">
        <f t="shared" si="174"/>
        <v xml:space="preserve">
</v>
      </c>
      <c r="CN163" s="3">
        <f t="shared" si="175"/>
        <v>-0.23300970873786428</v>
      </c>
      <c r="CO163" s="3" t="str">
        <f t="shared" si="176"/>
        <v>-</v>
      </c>
      <c r="CP163" s="3">
        <f t="shared" si="177"/>
        <v>0.23300970873786428</v>
      </c>
      <c r="CQ163" s="3" t="str">
        <f t="shared" si="178"/>
        <v>small</v>
      </c>
      <c r="CR163" s="3" t="str">
        <f t="shared" si="179"/>
        <v>-
small</v>
      </c>
      <c r="CS163" s="3">
        <f t="shared" si="180"/>
        <v>-4.9999999999999822E-2</v>
      </c>
      <c r="CT163" s="3" t="str">
        <f t="shared" si="181"/>
        <v/>
      </c>
      <c r="CU163" s="3">
        <f t="shared" si="182"/>
        <v>4.9999999999999822E-2</v>
      </c>
      <c r="CV163" s="3" t="str">
        <f t="shared" si="183"/>
        <v/>
      </c>
      <c r="CW163" s="3" t="str">
        <f t="shared" si="184"/>
        <v xml:space="preserve">
</v>
      </c>
      <c r="CX163" s="3" t="str">
        <f t="shared" si="185"/>
        <v>N&lt;5</v>
      </c>
      <c r="CY163" s="3" t="str">
        <f t="shared" si="186"/>
        <v>N&lt;5</v>
      </c>
      <c r="CZ163" s="3" t="str">
        <f t="shared" si="187"/>
        <v>N&lt;5</v>
      </c>
      <c r="DA163" s="3" t="str">
        <f t="shared" si="188"/>
        <v>N&lt;5</v>
      </c>
      <c r="DB163" s="3" t="str">
        <f t="shared" si="189"/>
        <v>N&lt;5
N&lt;5</v>
      </c>
      <c r="DC163" s="3">
        <f t="shared" si="190"/>
        <v>-0.41964285714285687</v>
      </c>
      <c r="DD163" s="3" t="str">
        <f t="shared" si="191"/>
        <v>-</v>
      </c>
      <c r="DE163" s="3">
        <f t="shared" si="192"/>
        <v>0.41964285714285687</v>
      </c>
      <c r="DF163" s="3" t="str">
        <f t="shared" si="193"/>
        <v>moderate</v>
      </c>
      <c r="DG163" s="3" t="str">
        <f t="shared" si="194"/>
        <v>-
moderate</v>
      </c>
      <c r="DH163" s="3">
        <f t="shared" si="195"/>
        <v>0.55769230769230771</v>
      </c>
      <c r="DI163" s="3" t="str">
        <f t="shared" si="196"/>
        <v>+</v>
      </c>
      <c r="DJ163" s="3">
        <f t="shared" si="197"/>
        <v>0.55769230769230771</v>
      </c>
      <c r="DK163" s="3" t="str">
        <f t="shared" si="198"/>
        <v>large</v>
      </c>
      <c r="DL163" s="3" t="str">
        <f t="shared" si="199"/>
        <v>+
large</v>
      </c>
      <c r="DM163" s="3">
        <f t="shared" si="200"/>
        <v>-0.36538461538461525</v>
      </c>
      <c r="DN163" s="3" t="str">
        <f t="shared" si="201"/>
        <v>-</v>
      </c>
      <c r="DO163" s="3">
        <f t="shared" si="202"/>
        <v>0.36538461538461525</v>
      </c>
      <c r="DP163" s="3" t="str">
        <f t="shared" si="203"/>
        <v>moderate</v>
      </c>
      <c r="DQ163" s="3" t="str">
        <f t="shared" si="204"/>
        <v>-
moderate</v>
      </c>
      <c r="DR163" s="3">
        <f t="shared" si="205"/>
        <v>-0.11206896551724167</v>
      </c>
      <c r="DS163" s="3" t="str">
        <f t="shared" si="206"/>
        <v>-</v>
      </c>
      <c r="DT163" s="3">
        <f t="shared" si="207"/>
        <v>0.11206896551724167</v>
      </c>
      <c r="DU163" s="3" t="str">
        <f t="shared" si="208"/>
        <v>small</v>
      </c>
      <c r="DV163" s="3" t="str">
        <f t="shared" si="209"/>
        <v>-
small</v>
      </c>
      <c r="DW163" s="3">
        <f t="shared" si="210"/>
        <v>-0.25274725274725274</v>
      </c>
      <c r="DX163" s="3" t="str">
        <f t="shared" si="211"/>
        <v>-</v>
      </c>
      <c r="DY163" s="3">
        <f t="shared" si="212"/>
        <v>0.25274725274725274</v>
      </c>
      <c r="DZ163" s="3" t="str">
        <f t="shared" si="213"/>
        <v>small</v>
      </c>
      <c r="EA163" s="3" t="str">
        <f t="shared" si="214"/>
        <v>-
small</v>
      </c>
      <c r="EB163" s="3">
        <f t="shared" si="215"/>
        <v>-0.18446601941747567</v>
      </c>
      <c r="EC163" s="3" t="str">
        <f t="shared" si="216"/>
        <v>-</v>
      </c>
      <c r="ED163" s="3">
        <f t="shared" si="217"/>
        <v>0.18446601941747567</v>
      </c>
      <c r="EE163" s="3" t="str">
        <f t="shared" si="218"/>
        <v>small</v>
      </c>
      <c r="EF163" s="3" t="str">
        <f t="shared" si="219"/>
        <v>-
small</v>
      </c>
      <c r="EG163" s="3">
        <f t="shared" si="220"/>
        <v>-0.34579439252336414</v>
      </c>
      <c r="EH163" s="3" t="str">
        <f t="shared" si="221"/>
        <v>-</v>
      </c>
      <c r="EI163" s="3">
        <f t="shared" si="222"/>
        <v>0.34579439252336414</v>
      </c>
      <c r="EJ163" s="3" t="str">
        <f t="shared" si="223"/>
        <v>moderate</v>
      </c>
      <c r="EK163" s="3" t="str">
        <f t="shared" si="224"/>
        <v>-
moderate</v>
      </c>
    </row>
    <row r="164" spans="1:141" x14ac:dyDescent="0.35">
      <c r="A164" s="13" t="s">
        <v>325</v>
      </c>
      <c r="B164" s="13" t="s">
        <v>326</v>
      </c>
      <c r="C164" s="4">
        <v>2.91</v>
      </c>
      <c r="D164" s="4">
        <v>1.03</v>
      </c>
      <c r="E164" s="3">
        <v>44</v>
      </c>
      <c r="F164" s="4">
        <v>2.8</v>
      </c>
      <c r="G164" s="4">
        <v>1.004</v>
      </c>
      <c r="H164" s="3">
        <v>335</v>
      </c>
      <c r="I164" s="4">
        <v>2.68</v>
      </c>
      <c r="J164" s="4">
        <v>1.0569999999999999</v>
      </c>
      <c r="K164" s="3">
        <v>19</v>
      </c>
      <c r="L164" s="3" t="s">
        <v>30</v>
      </c>
      <c r="M164" s="3" t="s">
        <v>30</v>
      </c>
      <c r="N164" s="3" t="s">
        <v>30</v>
      </c>
      <c r="O164" s="4">
        <v>3.13</v>
      </c>
      <c r="P164" s="4">
        <v>1.014</v>
      </c>
      <c r="Q164" s="3">
        <v>23</v>
      </c>
      <c r="R164" s="4">
        <v>2.6</v>
      </c>
      <c r="S164" s="4">
        <v>1.5169999999999999</v>
      </c>
      <c r="T164" s="3">
        <v>5</v>
      </c>
      <c r="U164" s="4">
        <v>2.67</v>
      </c>
      <c r="V164" s="4">
        <v>0.98499999999999999</v>
      </c>
      <c r="W164" s="3">
        <v>12</v>
      </c>
      <c r="X164" s="4">
        <v>2.9</v>
      </c>
      <c r="Y164" s="4">
        <v>0.995</v>
      </c>
      <c r="Z164" s="3">
        <v>21</v>
      </c>
      <c r="AA164" s="4">
        <v>2.81</v>
      </c>
      <c r="AB164" s="4">
        <v>1.0780000000000001</v>
      </c>
      <c r="AC164" s="3">
        <v>21</v>
      </c>
      <c r="AD164" s="4">
        <v>2.94</v>
      </c>
      <c r="AE164" s="4">
        <v>1.0269999999999999</v>
      </c>
      <c r="AF164" s="3">
        <v>35</v>
      </c>
      <c r="AG164" s="4">
        <v>2.78</v>
      </c>
      <c r="AH164" s="4">
        <v>1.093</v>
      </c>
      <c r="AI164" s="3">
        <v>9</v>
      </c>
      <c r="AJ164" s="3">
        <v>2.94</v>
      </c>
      <c r="AK164" s="3">
        <v>0.91</v>
      </c>
      <c r="AL164" s="3">
        <v>53</v>
      </c>
      <c r="AM164" s="3">
        <v>2.93</v>
      </c>
      <c r="AN164" s="3">
        <v>1.02</v>
      </c>
      <c r="AO164" s="3">
        <v>28</v>
      </c>
      <c r="AP164" s="3" t="s">
        <v>30</v>
      </c>
      <c r="AQ164" s="3" t="s">
        <v>30</v>
      </c>
      <c r="AR164" s="3" t="s">
        <v>30</v>
      </c>
      <c r="AS164" s="3">
        <v>2.95</v>
      </c>
      <c r="AT164" s="3">
        <v>0.8</v>
      </c>
      <c r="AU164" s="3">
        <v>21</v>
      </c>
      <c r="AV164" s="3">
        <v>2.64</v>
      </c>
      <c r="AW164" s="3">
        <v>0.92</v>
      </c>
      <c r="AX164" s="3">
        <v>11</v>
      </c>
      <c r="AY164" s="3">
        <v>3.14</v>
      </c>
      <c r="AZ164" s="3">
        <v>0.95</v>
      </c>
      <c r="BA164" s="3">
        <v>14</v>
      </c>
      <c r="BB164" s="3">
        <v>2.96</v>
      </c>
      <c r="BC164" s="3">
        <v>0.85</v>
      </c>
      <c r="BD164" s="3">
        <v>27</v>
      </c>
      <c r="BE164" s="3">
        <v>2.92</v>
      </c>
      <c r="BF164" s="3">
        <v>0.98</v>
      </c>
      <c r="BG164" s="3">
        <v>26</v>
      </c>
      <c r="BH164" s="3">
        <v>2.95</v>
      </c>
      <c r="BI164" s="3">
        <v>0.88</v>
      </c>
      <c r="BJ164" s="3">
        <v>40</v>
      </c>
      <c r="BK164" s="3">
        <v>2.92</v>
      </c>
      <c r="BL164" s="3">
        <v>1.04</v>
      </c>
      <c r="BM164" s="3">
        <v>13</v>
      </c>
      <c r="BO164" s="3" t="str">
        <f t="shared" si="150"/>
        <v>N&lt;5</v>
      </c>
      <c r="BP164" s="3" t="str">
        <f t="shared" si="152"/>
        <v>N&lt;5</v>
      </c>
      <c r="BQ164" s="3" t="str">
        <f t="shared" si="153"/>
        <v>N&lt;5</v>
      </c>
      <c r="BR164" s="3" t="str">
        <f t="shared" si="154"/>
        <v>N&lt;5</v>
      </c>
      <c r="BS164" s="3" t="str">
        <f t="shared" si="155"/>
        <v>N&lt;5
N&lt;5</v>
      </c>
      <c r="BT164" s="3">
        <f t="shared" si="151"/>
        <v>-0.42573320719016061</v>
      </c>
      <c r="BU164" s="3" t="str">
        <f t="shared" si="156"/>
        <v>tenured</v>
      </c>
      <c r="BV164" s="3">
        <f t="shared" si="157"/>
        <v>0.42573320719016061</v>
      </c>
      <c r="BW164" s="3" t="str">
        <f t="shared" si="158"/>
        <v>moderate</v>
      </c>
      <c r="BX164" s="3" t="str">
        <f t="shared" si="159"/>
        <v>tenured
moderate</v>
      </c>
      <c r="BY164" s="3">
        <f t="shared" si="160"/>
        <v>-0.54347826086956519</v>
      </c>
      <c r="BZ164" s="3" t="str">
        <f t="shared" si="161"/>
        <v>full</v>
      </c>
      <c r="CA164" s="3">
        <f t="shared" si="162"/>
        <v>0.54347826086956519</v>
      </c>
      <c r="CB164" s="3" t="str">
        <f t="shared" si="163"/>
        <v>large</v>
      </c>
      <c r="CC164" s="3" t="str">
        <f t="shared" si="164"/>
        <v>full
large</v>
      </c>
      <c r="CD164" s="3">
        <f t="shared" si="165"/>
        <v>9.0452261306532528E-2</v>
      </c>
      <c r="CE164" s="3" t="str">
        <f t="shared" si="166"/>
        <v/>
      </c>
      <c r="CF164" s="3">
        <f t="shared" si="167"/>
        <v>9.0452261306532528E-2</v>
      </c>
      <c r="CG164" s="3" t="str">
        <f t="shared" si="168"/>
        <v/>
      </c>
      <c r="CH164" s="3" t="str">
        <f t="shared" si="169"/>
        <v xml:space="preserve">
</v>
      </c>
      <c r="CI164" s="3">
        <f t="shared" si="170"/>
        <v>0.15579357351509265</v>
      </c>
      <c r="CJ164" s="3" t="str">
        <f t="shared" si="171"/>
        <v>foc</v>
      </c>
      <c r="CK164" s="3">
        <f t="shared" si="172"/>
        <v>0.15579357351509265</v>
      </c>
      <c r="CL164" s="3" t="str">
        <f t="shared" si="173"/>
        <v>small</v>
      </c>
      <c r="CM164" s="3" t="str">
        <f t="shared" si="174"/>
        <v>foc
small</v>
      </c>
      <c r="CN164" s="3">
        <f t="shared" si="175"/>
        <v>3.2967032967032753E-2</v>
      </c>
      <c r="CO164" s="3" t="str">
        <f t="shared" si="176"/>
        <v/>
      </c>
      <c r="CP164" s="3">
        <f t="shared" si="177"/>
        <v>3.2967032967032753E-2</v>
      </c>
      <c r="CQ164" s="3" t="str">
        <f t="shared" si="178"/>
        <v/>
      </c>
      <c r="CR164" s="3" t="str">
        <f t="shared" si="179"/>
        <v xml:space="preserve">
</v>
      </c>
      <c r="CS164" s="3">
        <f t="shared" si="180"/>
        <v>0.24509803921568626</v>
      </c>
      <c r="CT164" s="3" t="str">
        <f t="shared" si="181"/>
        <v>+</v>
      </c>
      <c r="CU164" s="3">
        <f t="shared" si="182"/>
        <v>0.24509803921568626</v>
      </c>
      <c r="CV164" s="3" t="str">
        <f t="shared" si="183"/>
        <v>small</v>
      </c>
      <c r="CW164" s="3" t="str">
        <f t="shared" si="184"/>
        <v>+
small</v>
      </c>
      <c r="CX164" s="3" t="str">
        <f t="shared" si="185"/>
        <v>N&lt;5</v>
      </c>
      <c r="CY164" s="3" t="str">
        <f t="shared" si="186"/>
        <v>N&lt;5</v>
      </c>
      <c r="CZ164" s="3" t="str">
        <f t="shared" si="187"/>
        <v>N&lt;5</v>
      </c>
      <c r="DA164" s="3" t="str">
        <f t="shared" si="188"/>
        <v>N&lt;5</v>
      </c>
      <c r="DB164" s="3" t="str">
        <f t="shared" si="189"/>
        <v>N&lt;5
N&lt;5</v>
      </c>
      <c r="DC164" s="3">
        <f t="shared" si="190"/>
        <v>-0.22499999999999964</v>
      </c>
      <c r="DD164" s="3" t="str">
        <f t="shared" si="191"/>
        <v>-</v>
      </c>
      <c r="DE164" s="3">
        <f t="shared" si="192"/>
        <v>0.22499999999999964</v>
      </c>
      <c r="DF164" s="3" t="str">
        <f t="shared" si="193"/>
        <v>small</v>
      </c>
      <c r="DG164" s="3" t="str">
        <f t="shared" si="194"/>
        <v>-
small</v>
      </c>
      <c r="DH164" s="3">
        <f t="shared" si="195"/>
        <v>4.3478260869565251E-2</v>
      </c>
      <c r="DI164" s="3" t="str">
        <f t="shared" si="196"/>
        <v/>
      </c>
      <c r="DJ164" s="3">
        <f t="shared" si="197"/>
        <v>4.3478260869565251E-2</v>
      </c>
      <c r="DK164" s="3" t="str">
        <f t="shared" si="198"/>
        <v/>
      </c>
      <c r="DL164" s="3" t="str">
        <f t="shared" si="199"/>
        <v xml:space="preserve">
</v>
      </c>
      <c r="DM164" s="3">
        <f t="shared" si="200"/>
        <v>0.49473684210526336</v>
      </c>
      <c r="DN164" s="3" t="str">
        <f t="shared" si="201"/>
        <v>+</v>
      </c>
      <c r="DO164" s="3">
        <f t="shared" si="202"/>
        <v>0.49473684210526336</v>
      </c>
      <c r="DP164" s="3" t="str">
        <f t="shared" si="203"/>
        <v>moderate</v>
      </c>
      <c r="DQ164" s="3" t="str">
        <f t="shared" si="204"/>
        <v>+
moderate</v>
      </c>
      <c r="DR164" s="3">
        <f t="shared" si="205"/>
        <v>7.0588235294117715E-2</v>
      </c>
      <c r="DS164" s="3" t="str">
        <f t="shared" si="206"/>
        <v/>
      </c>
      <c r="DT164" s="3">
        <f t="shared" si="207"/>
        <v>7.0588235294117715E-2</v>
      </c>
      <c r="DU164" s="3" t="str">
        <f t="shared" si="208"/>
        <v/>
      </c>
      <c r="DV164" s="3" t="str">
        <f t="shared" si="209"/>
        <v xml:space="preserve">
</v>
      </c>
      <c r="DW164" s="3">
        <f t="shared" si="210"/>
        <v>0.11224489795918355</v>
      </c>
      <c r="DX164" s="3" t="str">
        <f t="shared" si="211"/>
        <v>+</v>
      </c>
      <c r="DY164" s="3">
        <f t="shared" si="212"/>
        <v>0.11224489795918355</v>
      </c>
      <c r="DZ164" s="3" t="str">
        <f t="shared" si="213"/>
        <v>small</v>
      </c>
      <c r="EA164" s="3" t="str">
        <f t="shared" si="214"/>
        <v>+
small</v>
      </c>
      <c r="EB164" s="3">
        <f t="shared" si="215"/>
        <v>1.1363636363636626E-2</v>
      </c>
      <c r="EC164" s="3" t="str">
        <f t="shared" si="216"/>
        <v/>
      </c>
      <c r="ED164" s="3">
        <f t="shared" si="217"/>
        <v>1.1363636363636626E-2</v>
      </c>
      <c r="EE164" s="3" t="str">
        <f t="shared" si="218"/>
        <v/>
      </c>
      <c r="EF164" s="3" t="str">
        <f t="shared" si="219"/>
        <v xml:space="preserve">
</v>
      </c>
      <c r="EG164" s="3">
        <f t="shared" si="220"/>
        <v>0.13461538461538472</v>
      </c>
      <c r="EH164" s="3" t="str">
        <f t="shared" si="221"/>
        <v>+</v>
      </c>
      <c r="EI164" s="3">
        <f t="shared" si="222"/>
        <v>0.13461538461538472</v>
      </c>
      <c r="EJ164" s="3" t="str">
        <f t="shared" si="223"/>
        <v>small</v>
      </c>
      <c r="EK164" s="3" t="str">
        <f t="shared" si="224"/>
        <v>+
small</v>
      </c>
    </row>
    <row r="165" spans="1:141" x14ac:dyDescent="0.35">
      <c r="A165" s="13" t="s">
        <v>327</v>
      </c>
      <c r="B165" s="13" t="s">
        <v>328</v>
      </c>
      <c r="C165" s="4">
        <v>2.85</v>
      </c>
      <c r="D165" s="4">
        <v>1.075</v>
      </c>
      <c r="E165" s="3">
        <v>40</v>
      </c>
      <c r="F165" s="4">
        <v>2.59</v>
      </c>
      <c r="G165" s="4">
        <v>1.006</v>
      </c>
      <c r="H165" s="3">
        <v>261</v>
      </c>
      <c r="I165" s="4">
        <v>2.61</v>
      </c>
      <c r="J165" s="4">
        <v>1.0369999999999999</v>
      </c>
      <c r="K165" s="3">
        <v>18</v>
      </c>
      <c r="L165" s="3" t="s">
        <v>30</v>
      </c>
      <c r="M165" s="3" t="s">
        <v>30</v>
      </c>
      <c r="N165" s="3" t="s">
        <v>30</v>
      </c>
      <c r="O165" s="3">
        <v>3.1</v>
      </c>
      <c r="P165" s="3">
        <v>1.119</v>
      </c>
      <c r="Q165" s="3">
        <v>20</v>
      </c>
      <c r="R165" s="4">
        <v>2.4</v>
      </c>
      <c r="S165" s="4">
        <v>1.673</v>
      </c>
      <c r="T165" s="3">
        <v>5</v>
      </c>
      <c r="U165" s="4">
        <v>2.64</v>
      </c>
      <c r="V165" s="4">
        <v>0.80900000000000005</v>
      </c>
      <c r="W165" s="3">
        <v>11</v>
      </c>
      <c r="X165" s="4">
        <v>2.88</v>
      </c>
      <c r="Y165" s="4">
        <v>1.0249999999999999</v>
      </c>
      <c r="Z165" s="3">
        <v>16</v>
      </c>
      <c r="AA165" s="4">
        <v>2.82</v>
      </c>
      <c r="AB165" s="4">
        <v>1.1399999999999999</v>
      </c>
      <c r="AC165" s="3">
        <v>22</v>
      </c>
      <c r="AD165" s="4">
        <v>2.9</v>
      </c>
      <c r="AE165" s="4">
        <v>1.1060000000000001</v>
      </c>
      <c r="AF165" s="3">
        <v>31</v>
      </c>
      <c r="AG165" s="4">
        <v>2.67</v>
      </c>
      <c r="AH165" s="4">
        <v>1</v>
      </c>
      <c r="AI165" s="3">
        <v>9</v>
      </c>
      <c r="AJ165" s="4">
        <v>2.79</v>
      </c>
      <c r="AK165" s="4">
        <v>1.01</v>
      </c>
      <c r="AL165" s="14">
        <v>43</v>
      </c>
      <c r="AM165" s="3">
        <v>2.92</v>
      </c>
      <c r="AN165" s="3">
        <v>1.1200000000000001</v>
      </c>
      <c r="AO165" s="3">
        <v>25</v>
      </c>
      <c r="AP165" s="3" t="s">
        <v>30</v>
      </c>
      <c r="AQ165" s="3" t="s">
        <v>30</v>
      </c>
      <c r="AR165" s="3" t="s">
        <v>30</v>
      </c>
      <c r="AS165" s="3">
        <v>2.63</v>
      </c>
      <c r="AT165" s="3">
        <v>0.89</v>
      </c>
      <c r="AU165" s="3">
        <v>16</v>
      </c>
      <c r="AV165" s="3">
        <v>2.73</v>
      </c>
      <c r="AW165" s="3">
        <v>1.35</v>
      </c>
      <c r="AX165" s="3">
        <v>11</v>
      </c>
      <c r="AY165" s="3">
        <v>2.91</v>
      </c>
      <c r="AZ165" s="3">
        <v>0.94</v>
      </c>
      <c r="BA165" s="3">
        <v>11</v>
      </c>
      <c r="BB165" s="3">
        <v>2.87</v>
      </c>
      <c r="BC165" s="3">
        <v>1.1399999999999999</v>
      </c>
      <c r="BD165" s="3">
        <v>23</v>
      </c>
      <c r="BE165" s="3">
        <v>2.7</v>
      </c>
      <c r="BF165" s="3">
        <v>0.86</v>
      </c>
      <c r="BG165" s="3">
        <v>20</v>
      </c>
      <c r="BH165" s="3">
        <v>2.83</v>
      </c>
      <c r="BI165" s="3">
        <v>0.98</v>
      </c>
      <c r="BJ165" s="3">
        <v>35</v>
      </c>
      <c r="BK165" s="3">
        <v>2.63</v>
      </c>
      <c r="BL165" s="3">
        <v>1.19</v>
      </c>
      <c r="BM165" s="3">
        <v>8</v>
      </c>
      <c r="BO165" s="3" t="str">
        <f t="shared" si="150"/>
        <v>N&lt;5</v>
      </c>
      <c r="BP165" s="3" t="str">
        <f t="shared" si="152"/>
        <v>N&lt;5</v>
      </c>
      <c r="BQ165" s="3" t="str">
        <f t="shared" si="153"/>
        <v>N&lt;5</v>
      </c>
      <c r="BR165" s="3" t="str">
        <f t="shared" si="154"/>
        <v>N&lt;5</v>
      </c>
      <c r="BS165" s="3" t="str">
        <f t="shared" si="155"/>
        <v>N&lt;5
N&lt;5</v>
      </c>
      <c r="BT165" s="3">
        <f t="shared" si="151"/>
        <v>-0.47251687560270034</v>
      </c>
      <c r="BU165" s="3" t="str">
        <f t="shared" si="156"/>
        <v>tenured</v>
      </c>
      <c r="BV165" s="3">
        <f t="shared" si="157"/>
        <v>0.47251687560270034</v>
      </c>
      <c r="BW165" s="3" t="str">
        <f t="shared" si="158"/>
        <v>moderate</v>
      </c>
      <c r="BX165" s="3" t="str">
        <f t="shared" si="159"/>
        <v>tenured
moderate</v>
      </c>
      <c r="BY165" s="3">
        <f t="shared" si="160"/>
        <v>-0.13333333333333344</v>
      </c>
      <c r="BZ165" s="3" t="str">
        <f t="shared" si="161"/>
        <v>full</v>
      </c>
      <c r="CA165" s="3">
        <f t="shared" si="162"/>
        <v>0.13333333333333344</v>
      </c>
      <c r="CB165" s="3" t="str">
        <f t="shared" si="163"/>
        <v>small</v>
      </c>
      <c r="CC165" s="3" t="str">
        <f t="shared" si="164"/>
        <v>full
small</v>
      </c>
      <c r="CD165" s="3">
        <f t="shared" si="165"/>
        <v>5.8536585365853717E-2</v>
      </c>
      <c r="CE165" s="3" t="str">
        <f t="shared" si="166"/>
        <v/>
      </c>
      <c r="CF165" s="3">
        <f t="shared" si="167"/>
        <v>5.8536585365853717E-2</v>
      </c>
      <c r="CG165" s="3" t="str">
        <f t="shared" si="168"/>
        <v/>
      </c>
      <c r="CH165" s="3" t="str">
        <f t="shared" si="169"/>
        <v xml:space="preserve">
</v>
      </c>
      <c r="CI165" s="3">
        <f t="shared" si="170"/>
        <v>0.20795660036166361</v>
      </c>
      <c r="CJ165" s="3" t="str">
        <f t="shared" si="171"/>
        <v>foc</v>
      </c>
      <c r="CK165" s="3">
        <f t="shared" si="172"/>
        <v>0.20795660036166361</v>
      </c>
      <c r="CL165" s="3" t="str">
        <f t="shared" si="173"/>
        <v>small</v>
      </c>
      <c r="CM165" s="3" t="str">
        <f t="shared" si="174"/>
        <v>foc
small</v>
      </c>
      <c r="CN165" s="3">
        <f t="shared" si="175"/>
        <v>-5.9405940594059459E-2</v>
      </c>
      <c r="CO165" s="3" t="str">
        <f t="shared" si="176"/>
        <v/>
      </c>
      <c r="CP165" s="3">
        <f t="shared" si="177"/>
        <v>5.9405940594059459E-2</v>
      </c>
      <c r="CQ165" s="3" t="str">
        <f t="shared" si="178"/>
        <v/>
      </c>
      <c r="CR165" s="3" t="str">
        <f t="shared" si="179"/>
        <v xml:space="preserve">
</v>
      </c>
      <c r="CS165" s="3">
        <f t="shared" si="180"/>
        <v>0.2767857142857143</v>
      </c>
      <c r="CT165" s="3" t="str">
        <f t="shared" si="181"/>
        <v>+</v>
      </c>
      <c r="CU165" s="3">
        <f t="shared" si="182"/>
        <v>0.2767857142857143</v>
      </c>
      <c r="CV165" s="3" t="str">
        <f t="shared" si="183"/>
        <v>small</v>
      </c>
      <c r="CW165" s="3" t="str">
        <f t="shared" si="184"/>
        <v>+
small</v>
      </c>
      <c r="CX165" s="3" t="str">
        <f t="shared" si="185"/>
        <v>N&lt;5</v>
      </c>
      <c r="CY165" s="3" t="str">
        <f t="shared" si="186"/>
        <v>N&lt;5</v>
      </c>
      <c r="CZ165" s="3" t="str">
        <f t="shared" si="187"/>
        <v>N&lt;5</v>
      </c>
      <c r="DA165" s="3" t="str">
        <f t="shared" si="188"/>
        <v>N&lt;5</v>
      </c>
      <c r="DB165" s="3" t="str">
        <f t="shared" si="189"/>
        <v>N&lt;5
N&lt;5</v>
      </c>
      <c r="DC165" s="3">
        <f t="shared" si="190"/>
        <v>-0.52808988764044962</v>
      </c>
      <c r="DD165" s="3" t="str">
        <f t="shared" si="191"/>
        <v>-</v>
      </c>
      <c r="DE165" s="3">
        <f t="shared" si="192"/>
        <v>0.52808988764044962</v>
      </c>
      <c r="DF165" s="3" t="str">
        <f t="shared" si="193"/>
        <v>large</v>
      </c>
      <c r="DG165" s="3" t="str">
        <f t="shared" si="194"/>
        <v>-
large</v>
      </c>
      <c r="DH165" s="3">
        <f t="shared" si="195"/>
        <v>0.24444444444444449</v>
      </c>
      <c r="DI165" s="3" t="str">
        <f t="shared" si="196"/>
        <v>+</v>
      </c>
      <c r="DJ165" s="3">
        <f t="shared" si="197"/>
        <v>0.24444444444444449</v>
      </c>
      <c r="DK165" s="3" t="str">
        <f t="shared" si="198"/>
        <v>small</v>
      </c>
      <c r="DL165" s="3" t="str">
        <f t="shared" si="199"/>
        <v>+
small</v>
      </c>
      <c r="DM165" s="3">
        <f t="shared" si="200"/>
        <v>0.28723404255319152</v>
      </c>
      <c r="DN165" s="3" t="str">
        <f t="shared" si="201"/>
        <v>+</v>
      </c>
      <c r="DO165" s="3">
        <f t="shared" si="202"/>
        <v>0.28723404255319152</v>
      </c>
      <c r="DP165" s="3" t="str">
        <f t="shared" si="203"/>
        <v>small</v>
      </c>
      <c r="DQ165" s="3" t="str">
        <f t="shared" si="204"/>
        <v>+
small</v>
      </c>
      <c r="DR165" s="3">
        <f t="shared" si="205"/>
        <v>-8.7719298245612174E-3</v>
      </c>
      <c r="DS165" s="3" t="str">
        <f t="shared" si="206"/>
        <v/>
      </c>
      <c r="DT165" s="3">
        <f t="shared" si="207"/>
        <v>8.7719298245612174E-3</v>
      </c>
      <c r="DU165" s="3" t="str">
        <f t="shared" si="208"/>
        <v/>
      </c>
      <c r="DV165" s="3" t="str">
        <f t="shared" si="209"/>
        <v xml:space="preserve">
</v>
      </c>
      <c r="DW165" s="3">
        <f t="shared" si="210"/>
        <v>-0.13953488372092984</v>
      </c>
      <c r="DX165" s="3" t="str">
        <f t="shared" si="211"/>
        <v>-</v>
      </c>
      <c r="DY165" s="3">
        <f t="shared" si="212"/>
        <v>0.13953488372092984</v>
      </c>
      <c r="DZ165" s="3" t="str">
        <f t="shared" si="213"/>
        <v>small</v>
      </c>
      <c r="EA165" s="3" t="str">
        <f t="shared" si="214"/>
        <v>-
small</v>
      </c>
      <c r="EB165" s="3">
        <f t="shared" si="215"/>
        <v>-7.1428571428571272E-2</v>
      </c>
      <c r="EC165" s="3" t="str">
        <f t="shared" si="216"/>
        <v/>
      </c>
      <c r="ED165" s="3">
        <f t="shared" si="217"/>
        <v>7.1428571428571272E-2</v>
      </c>
      <c r="EE165" s="3" t="str">
        <f t="shared" si="218"/>
        <v/>
      </c>
      <c r="EF165" s="3" t="str">
        <f t="shared" si="219"/>
        <v xml:space="preserve">
</v>
      </c>
      <c r="EG165" s="3">
        <f t="shared" si="220"/>
        <v>-3.3613445378151294E-2</v>
      </c>
      <c r="EH165" s="3" t="str">
        <f t="shared" si="221"/>
        <v/>
      </c>
      <c r="EI165" s="3">
        <f t="shared" si="222"/>
        <v>3.3613445378151294E-2</v>
      </c>
      <c r="EJ165" s="3" t="str">
        <f t="shared" si="223"/>
        <v/>
      </c>
      <c r="EK165" s="3" t="str">
        <f t="shared" si="224"/>
        <v xml:space="preserve">
</v>
      </c>
    </row>
    <row r="166" spans="1:141" x14ac:dyDescent="0.35">
      <c r="A166" s="13" t="s">
        <v>329</v>
      </c>
      <c r="B166" s="13" t="s">
        <v>330</v>
      </c>
      <c r="C166" s="4">
        <v>2.92</v>
      </c>
      <c r="D166" s="4">
        <v>1.036</v>
      </c>
      <c r="E166" s="3">
        <v>39</v>
      </c>
      <c r="F166" s="4">
        <v>2.82</v>
      </c>
      <c r="G166" s="4">
        <v>0.97899999999999998</v>
      </c>
      <c r="H166" s="3">
        <v>253</v>
      </c>
      <c r="I166" s="4">
        <v>2.65</v>
      </c>
      <c r="J166" s="4">
        <v>1.0569999999999999</v>
      </c>
      <c r="K166" s="3">
        <v>17</v>
      </c>
      <c r="L166" s="4" t="s">
        <v>30</v>
      </c>
      <c r="M166" s="4" t="s">
        <v>30</v>
      </c>
      <c r="N166" s="3" t="s">
        <v>30</v>
      </c>
      <c r="O166" s="4">
        <v>3.2</v>
      </c>
      <c r="P166" s="4">
        <v>1.0049999999999999</v>
      </c>
      <c r="Q166" s="3">
        <v>20</v>
      </c>
      <c r="R166" s="4">
        <v>2.6</v>
      </c>
      <c r="S166" s="4">
        <v>1.5169999999999999</v>
      </c>
      <c r="T166" s="3">
        <v>5</v>
      </c>
      <c r="U166" s="4">
        <v>2.6</v>
      </c>
      <c r="V166" s="4">
        <v>0.96599999999999997</v>
      </c>
      <c r="W166" s="3">
        <v>10</v>
      </c>
      <c r="X166" s="4">
        <v>2.88</v>
      </c>
      <c r="Y166" s="4">
        <v>1.147</v>
      </c>
      <c r="Z166" s="3">
        <v>16</v>
      </c>
      <c r="AA166" s="4">
        <v>2.95</v>
      </c>
      <c r="AB166" s="4">
        <v>0.97299999999999998</v>
      </c>
      <c r="AC166" s="3">
        <v>21</v>
      </c>
      <c r="AD166" s="4">
        <v>2.97</v>
      </c>
      <c r="AE166" s="4">
        <v>1.0329999999999999</v>
      </c>
      <c r="AF166" s="3">
        <v>30</v>
      </c>
      <c r="AG166" s="4">
        <v>2.78</v>
      </c>
      <c r="AH166" s="4">
        <v>1.093</v>
      </c>
      <c r="AI166" s="3">
        <v>9</v>
      </c>
      <c r="AJ166" s="3">
        <v>2.88</v>
      </c>
      <c r="AK166" s="3">
        <v>1.02</v>
      </c>
      <c r="AL166" s="3">
        <v>40</v>
      </c>
      <c r="AM166" s="3">
        <v>3.09</v>
      </c>
      <c r="AN166" s="3">
        <v>0.9</v>
      </c>
      <c r="AO166" s="3">
        <v>23</v>
      </c>
      <c r="AP166" s="3" t="s">
        <v>30</v>
      </c>
      <c r="AQ166" s="3" t="s">
        <v>30</v>
      </c>
      <c r="AR166" s="3" t="s">
        <v>30</v>
      </c>
      <c r="AS166" s="3">
        <v>2.63</v>
      </c>
      <c r="AT166" s="3">
        <v>1.1499999999999999</v>
      </c>
      <c r="AU166" s="3">
        <v>16</v>
      </c>
      <c r="AV166" s="3">
        <v>2.91</v>
      </c>
      <c r="AW166" s="3">
        <v>1.1399999999999999</v>
      </c>
      <c r="AX166" s="3">
        <v>11</v>
      </c>
      <c r="AY166" s="3">
        <v>3.11</v>
      </c>
      <c r="AZ166" s="3">
        <v>0.6</v>
      </c>
      <c r="BA166" s="3">
        <v>9</v>
      </c>
      <c r="BB166" s="3">
        <v>2.95</v>
      </c>
      <c r="BC166" s="3">
        <v>1.07</v>
      </c>
      <c r="BD166" s="3">
        <v>21</v>
      </c>
      <c r="BE166" s="3">
        <v>2.79</v>
      </c>
      <c r="BF166" s="3">
        <v>0.98</v>
      </c>
      <c r="BG166" s="3">
        <v>19</v>
      </c>
      <c r="BH166" s="3">
        <v>3</v>
      </c>
      <c r="BI166" s="3">
        <v>0.98</v>
      </c>
      <c r="BJ166" s="3">
        <v>32</v>
      </c>
      <c r="BK166" s="3">
        <v>2.38</v>
      </c>
      <c r="BL166" s="3">
        <v>1.06</v>
      </c>
      <c r="BM166" s="3">
        <v>8</v>
      </c>
      <c r="BO166" s="3" t="str">
        <f t="shared" si="150"/>
        <v>N&lt;5</v>
      </c>
      <c r="BP166" s="3" t="str">
        <f t="shared" si="152"/>
        <v>N&lt;5</v>
      </c>
      <c r="BQ166" s="3" t="str">
        <f t="shared" si="153"/>
        <v>N&lt;5</v>
      </c>
      <c r="BR166" s="3" t="str">
        <f t="shared" si="154"/>
        <v>N&lt;5</v>
      </c>
      <c r="BS166" s="3" t="str">
        <f t="shared" si="155"/>
        <v>N&lt;5
N&lt;5</v>
      </c>
      <c r="BT166" s="3">
        <f t="shared" si="151"/>
        <v>-0.52034058656575244</v>
      </c>
      <c r="BU166" s="3" t="str">
        <f t="shared" si="156"/>
        <v>tenured</v>
      </c>
      <c r="BV166" s="3">
        <f t="shared" si="157"/>
        <v>0.52034058656575244</v>
      </c>
      <c r="BW166" s="3" t="str">
        <f t="shared" si="158"/>
        <v>large</v>
      </c>
      <c r="BX166" s="3" t="str">
        <f t="shared" si="159"/>
        <v>tenured
large</v>
      </c>
      <c r="BY166" s="3">
        <f t="shared" si="160"/>
        <v>-0.17543859649122784</v>
      </c>
      <c r="BZ166" s="3" t="str">
        <f t="shared" si="161"/>
        <v>full</v>
      </c>
      <c r="CA166" s="3">
        <f t="shared" si="162"/>
        <v>0.17543859649122784</v>
      </c>
      <c r="CB166" s="3" t="str">
        <f t="shared" si="163"/>
        <v>small</v>
      </c>
      <c r="CC166" s="3" t="str">
        <f t="shared" si="164"/>
        <v>full
small</v>
      </c>
      <c r="CD166" s="3">
        <f t="shared" si="165"/>
        <v>-6.1028770706190311E-2</v>
      </c>
      <c r="CE166" s="3" t="str">
        <f t="shared" si="166"/>
        <v/>
      </c>
      <c r="CF166" s="3">
        <f t="shared" si="167"/>
        <v>6.1028770706190311E-2</v>
      </c>
      <c r="CG166" s="3" t="str">
        <f t="shared" si="168"/>
        <v/>
      </c>
      <c r="CH166" s="3" t="str">
        <f t="shared" si="169"/>
        <v xml:space="preserve">
</v>
      </c>
      <c r="CI166" s="3">
        <f t="shared" si="170"/>
        <v>0.1839303000968058</v>
      </c>
      <c r="CJ166" s="3" t="str">
        <f t="shared" si="171"/>
        <v>foc</v>
      </c>
      <c r="CK166" s="3">
        <f t="shared" si="172"/>
        <v>0.1839303000968058</v>
      </c>
      <c r="CL166" s="3" t="str">
        <f t="shared" si="173"/>
        <v>small</v>
      </c>
      <c r="CM166" s="3" t="str">
        <f t="shared" si="174"/>
        <v>foc
small</v>
      </c>
      <c r="CN166" s="3">
        <f t="shared" si="175"/>
        <v>-3.9215686274509838E-2</v>
      </c>
      <c r="CO166" s="3" t="str">
        <f t="shared" si="176"/>
        <v/>
      </c>
      <c r="CP166" s="3">
        <f t="shared" si="177"/>
        <v>3.9215686274509838E-2</v>
      </c>
      <c r="CQ166" s="3" t="str">
        <f t="shared" si="178"/>
        <v/>
      </c>
      <c r="CR166" s="3" t="str">
        <f t="shared" si="179"/>
        <v xml:space="preserve">
</v>
      </c>
      <c r="CS166" s="3">
        <f t="shared" si="180"/>
        <v>0.48888888888888882</v>
      </c>
      <c r="CT166" s="3" t="str">
        <f t="shared" si="181"/>
        <v>+</v>
      </c>
      <c r="CU166" s="3">
        <f t="shared" si="182"/>
        <v>0.48888888888888882</v>
      </c>
      <c r="CV166" s="3" t="str">
        <f t="shared" si="183"/>
        <v>moderate</v>
      </c>
      <c r="CW166" s="3" t="str">
        <f t="shared" si="184"/>
        <v>+
moderate</v>
      </c>
      <c r="CX166" s="3" t="str">
        <f t="shared" si="185"/>
        <v>N&lt;5</v>
      </c>
      <c r="CY166" s="3" t="str">
        <f t="shared" si="186"/>
        <v>N&lt;5</v>
      </c>
      <c r="CZ166" s="3" t="str">
        <f t="shared" si="187"/>
        <v>N&lt;5</v>
      </c>
      <c r="DA166" s="3" t="str">
        <f t="shared" si="188"/>
        <v>N&lt;5</v>
      </c>
      <c r="DB166" s="3" t="str">
        <f t="shared" si="189"/>
        <v>N&lt;5
N&lt;5</v>
      </c>
      <c r="DC166" s="3">
        <f t="shared" si="190"/>
        <v>-0.49565217391304378</v>
      </c>
      <c r="DD166" s="3" t="str">
        <f t="shared" si="191"/>
        <v>-</v>
      </c>
      <c r="DE166" s="3">
        <f t="shared" si="192"/>
        <v>0.49565217391304378</v>
      </c>
      <c r="DF166" s="3" t="str">
        <f t="shared" si="193"/>
        <v>moderate</v>
      </c>
      <c r="DG166" s="3" t="str">
        <f t="shared" si="194"/>
        <v>-
moderate</v>
      </c>
      <c r="DH166" s="3">
        <f t="shared" si="195"/>
        <v>0.27192982456140358</v>
      </c>
      <c r="DI166" s="3" t="str">
        <f t="shared" si="196"/>
        <v>+</v>
      </c>
      <c r="DJ166" s="3">
        <f t="shared" si="197"/>
        <v>0.27192982456140358</v>
      </c>
      <c r="DK166" s="3" t="str">
        <f t="shared" si="198"/>
        <v>small</v>
      </c>
      <c r="DL166" s="3" t="str">
        <f t="shared" si="199"/>
        <v>+
small</v>
      </c>
      <c r="DM166" s="3">
        <f t="shared" si="200"/>
        <v>0.84999999999999964</v>
      </c>
      <c r="DN166" s="3" t="str">
        <f t="shared" si="201"/>
        <v>+</v>
      </c>
      <c r="DO166" s="3">
        <f t="shared" si="202"/>
        <v>0.84999999999999964</v>
      </c>
      <c r="DP166" s="3" t="str">
        <f t="shared" si="203"/>
        <v>large</v>
      </c>
      <c r="DQ166" s="3" t="str">
        <f t="shared" si="204"/>
        <v>+
large</v>
      </c>
      <c r="DR166" s="3">
        <f t="shared" si="205"/>
        <v>6.5420560747663808E-2</v>
      </c>
      <c r="DS166" s="3" t="str">
        <f t="shared" si="206"/>
        <v/>
      </c>
      <c r="DT166" s="3">
        <f t="shared" si="207"/>
        <v>6.5420560747663808E-2</v>
      </c>
      <c r="DU166" s="3" t="str">
        <f t="shared" si="208"/>
        <v/>
      </c>
      <c r="DV166" s="3" t="str">
        <f t="shared" si="209"/>
        <v xml:space="preserve">
</v>
      </c>
      <c r="DW166" s="3">
        <f t="shared" si="210"/>
        <v>-0.16326530612244913</v>
      </c>
      <c r="DX166" s="3" t="str">
        <f t="shared" si="211"/>
        <v>-</v>
      </c>
      <c r="DY166" s="3">
        <f t="shared" si="212"/>
        <v>0.16326530612244913</v>
      </c>
      <c r="DZ166" s="3" t="str">
        <f t="shared" si="213"/>
        <v>small</v>
      </c>
      <c r="EA166" s="3" t="str">
        <f t="shared" si="214"/>
        <v>-
small</v>
      </c>
      <c r="EB166" s="3">
        <f t="shared" si="215"/>
        <v>3.0612244897958985E-2</v>
      </c>
      <c r="EC166" s="3" t="str">
        <f t="shared" si="216"/>
        <v/>
      </c>
      <c r="ED166" s="3">
        <f t="shared" si="217"/>
        <v>3.0612244897958985E-2</v>
      </c>
      <c r="EE166" s="3" t="str">
        <f t="shared" si="218"/>
        <v/>
      </c>
      <c r="EF166" s="3" t="str">
        <f t="shared" si="219"/>
        <v xml:space="preserve">
</v>
      </c>
      <c r="EG166" s="3">
        <f t="shared" si="220"/>
        <v>-0.37735849056603765</v>
      </c>
      <c r="EH166" s="3" t="str">
        <f t="shared" si="221"/>
        <v>-</v>
      </c>
      <c r="EI166" s="3">
        <f t="shared" si="222"/>
        <v>0.37735849056603765</v>
      </c>
      <c r="EJ166" s="3" t="str">
        <f t="shared" si="223"/>
        <v>moderate</v>
      </c>
      <c r="EK166" s="3" t="str">
        <f t="shared" si="224"/>
        <v>-
moderate</v>
      </c>
    </row>
    <row r="167" spans="1:141" x14ac:dyDescent="0.35">
      <c r="A167" s="15"/>
      <c r="B167" s="16" t="s">
        <v>331</v>
      </c>
      <c r="C167" s="10">
        <v>3.0169999999999999</v>
      </c>
      <c r="D167" s="10">
        <v>0.96299999999999997</v>
      </c>
      <c r="E167" s="11">
        <v>49</v>
      </c>
      <c r="F167" s="10">
        <v>2.7000999999999999</v>
      </c>
      <c r="G167" s="10">
        <v>0.86124000000000001</v>
      </c>
      <c r="H167" s="11">
        <v>359</v>
      </c>
      <c r="I167" s="10">
        <v>2.7749999999999999</v>
      </c>
      <c r="J167" s="10">
        <v>1.00332</v>
      </c>
      <c r="K167" s="11">
        <v>20</v>
      </c>
      <c r="L167" s="10" t="s">
        <v>30</v>
      </c>
      <c r="M167" s="10" t="s">
        <v>30</v>
      </c>
      <c r="N167" s="11" t="s">
        <v>30</v>
      </c>
      <c r="O167" s="10">
        <v>3.3077000000000001</v>
      </c>
      <c r="P167" s="10">
        <v>0.85204999999999997</v>
      </c>
      <c r="Q167" s="11">
        <v>26</v>
      </c>
      <c r="R167" s="10">
        <v>2.2667000000000002</v>
      </c>
      <c r="S167" s="10">
        <v>1.6566399999999999</v>
      </c>
      <c r="T167" s="11">
        <v>5</v>
      </c>
      <c r="U167" s="10">
        <v>2.9102999999999999</v>
      </c>
      <c r="V167" s="10">
        <v>0.69594</v>
      </c>
      <c r="W167" s="11">
        <v>13</v>
      </c>
      <c r="X167" s="10">
        <v>2.7833000000000001</v>
      </c>
      <c r="Y167" s="10">
        <v>0.95221999999999996</v>
      </c>
      <c r="Z167" s="11">
        <v>20</v>
      </c>
      <c r="AA167" s="10">
        <v>3.1295999999999999</v>
      </c>
      <c r="AB167" s="10">
        <v>0.96999000000000002</v>
      </c>
      <c r="AC167" s="11">
        <v>27</v>
      </c>
      <c r="AD167" s="10">
        <v>3.0127999999999999</v>
      </c>
      <c r="AE167" s="10">
        <v>1.0002800000000001</v>
      </c>
      <c r="AF167" s="11">
        <v>39</v>
      </c>
      <c r="AG167" s="10">
        <v>3.0333000000000001</v>
      </c>
      <c r="AH167" s="10">
        <v>0.84911000000000003</v>
      </c>
      <c r="AI167" s="11">
        <v>10</v>
      </c>
      <c r="AJ167" s="11">
        <v>2.83</v>
      </c>
      <c r="AK167" s="11">
        <v>0.77</v>
      </c>
      <c r="AL167" s="11">
        <v>58</v>
      </c>
      <c r="AM167" s="11">
        <v>2.93</v>
      </c>
      <c r="AN167" s="11">
        <v>0.81</v>
      </c>
      <c r="AO167" s="11">
        <v>30</v>
      </c>
      <c r="AP167" s="11">
        <v>3</v>
      </c>
      <c r="AQ167" s="11">
        <v>0.53</v>
      </c>
      <c r="AR167" s="11">
        <v>5</v>
      </c>
      <c r="AS167" s="11">
        <v>2.65</v>
      </c>
      <c r="AT167" s="11">
        <v>0.75</v>
      </c>
      <c r="AU167" s="11">
        <v>23</v>
      </c>
      <c r="AV167" s="11">
        <v>2.87</v>
      </c>
      <c r="AW167" s="11">
        <v>0.93</v>
      </c>
      <c r="AX167" s="11">
        <v>13</v>
      </c>
      <c r="AY167" s="11">
        <v>2.88</v>
      </c>
      <c r="AZ167" s="11">
        <v>0.76</v>
      </c>
      <c r="BA167" s="11">
        <v>14</v>
      </c>
      <c r="BB167" s="11">
        <v>2.91</v>
      </c>
      <c r="BC167" s="11">
        <v>0.86</v>
      </c>
      <c r="BD167" s="11">
        <v>29</v>
      </c>
      <c r="BE167" s="11">
        <v>2.74</v>
      </c>
      <c r="BF167" s="11">
        <v>0.67</v>
      </c>
      <c r="BG167" s="11">
        <v>29</v>
      </c>
      <c r="BH167" s="11">
        <v>2.91</v>
      </c>
      <c r="BI167" s="11">
        <v>0.76</v>
      </c>
      <c r="BJ167" s="11">
        <v>44</v>
      </c>
      <c r="BK167" s="11">
        <v>2.57</v>
      </c>
      <c r="BL167" s="11">
        <v>0.78</v>
      </c>
      <c r="BM167" s="12">
        <v>14</v>
      </c>
      <c r="BO167" s="3" t="str">
        <f t="shared" si="150"/>
        <v>N&lt;5</v>
      </c>
      <c r="BP167" s="3" t="str">
        <f t="shared" si="152"/>
        <v>N&lt;5</v>
      </c>
      <c r="BQ167" s="3" t="str">
        <f t="shared" si="153"/>
        <v>N&lt;5</v>
      </c>
      <c r="BR167" s="3" t="str">
        <f t="shared" si="154"/>
        <v>N&lt;5</v>
      </c>
      <c r="BS167" s="3" t="str">
        <f t="shared" si="155"/>
        <v>N&lt;5
N&lt;5</v>
      </c>
      <c r="BT167" s="3">
        <f t="shared" si="151"/>
        <v>-0.53093728820316566</v>
      </c>
      <c r="BU167" s="3" t="str">
        <f t="shared" si="156"/>
        <v>tenured</v>
      </c>
      <c r="BV167" s="3">
        <f t="shared" si="157"/>
        <v>0.53093728820316566</v>
      </c>
      <c r="BW167" s="3" t="str">
        <f t="shared" si="158"/>
        <v>large</v>
      </c>
      <c r="BX167" s="3" t="str">
        <f t="shared" si="159"/>
        <v>tenured
large</v>
      </c>
      <c r="BY167" s="3">
        <f t="shared" si="160"/>
        <v>-1.0752688172042781E-2</v>
      </c>
      <c r="BZ167" s="3" t="str">
        <f t="shared" si="161"/>
        <v/>
      </c>
      <c r="CA167" s="3">
        <f t="shared" si="162"/>
        <v>1.0752688172042781E-2</v>
      </c>
      <c r="CB167" s="3" t="str">
        <f t="shared" si="163"/>
        <v/>
      </c>
      <c r="CC167" s="3" t="str">
        <f t="shared" si="164"/>
        <v xml:space="preserve">
</v>
      </c>
      <c r="CD167" s="3">
        <f t="shared" si="165"/>
        <v>-0.36367646132196324</v>
      </c>
      <c r="CE167" s="3" t="str">
        <f t="shared" si="166"/>
        <v>men</v>
      </c>
      <c r="CF167" s="3">
        <f t="shared" si="167"/>
        <v>0.36367646132196324</v>
      </c>
      <c r="CG167" s="3" t="str">
        <f t="shared" si="168"/>
        <v>moderate</v>
      </c>
      <c r="CH167" s="3" t="str">
        <f t="shared" si="169"/>
        <v>men
moderate</v>
      </c>
      <c r="CI167" s="3">
        <f t="shared" si="170"/>
        <v>-2.0494261606750292E-2</v>
      </c>
      <c r="CJ167" s="3" t="str">
        <f t="shared" si="171"/>
        <v/>
      </c>
      <c r="CK167" s="3">
        <f t="shared" si="172"/>
        <v>2.0494261606750292E-2</v>
      </c>
      <c r="CL167" s="3" t="str">
        <f t="shared" si="173"/>
        <v/>
      </c>
      <c r="CM167" s="3" t="str">
        <f t="shared" si="174"/>
        <v xml:space="preserve">
</v>
      </c>
      <c r="CN167" s="3">
        <f t="shared" si="175"/>
        <v>-0.24285714285714263</v>
      </c>
      <c r="CO167" s="3" t="str">
        <f t="shared" si="176"/>
        <v>-</v>
      </c>
      <c r="CP167" s="3">
        <f t="shared" si="177"/>
        <v>0.24285714285714263</v>
      </c>
      <c r="CQ167" s="3" t="str">
        <f t="shared" si="178"/>
        <v>small</v>
      </c>
      <c r="CR167" s="3" t="str">
        <f t="shared" si="179"/>
        <v>-
small</v>
      </c>
      <c r="CS167" s="3">
        <f t="shared" si="180"/>
        <v>0.19135802469135832</v>
      </c>
      <c r="CT167" s="3" t="str">
        <f t="shared" si="181"/>
        <v>+</v>
      </c>
      <c r="CU167" s="3">
        <f t="shared" si="182"/>
        <v>0.19135802469135832</v>
      </c>
      <c r="CV167" s="3" t="str">
        <f t="shared" si="183"/>
        <v>small</v>
      </c>
      <c r="CW167" s="3" t="str">
        <f t="shared" si="184"/>
        <v>+
small</v>
      </c>
      <c r="CX167" s="3" t="str">
        <f t="shared" si="185"/>
        <v>N&lt;5</v>
      </c>
      <c r="CY167" s="3" t="str">
        <f t="shared" si="186"/>
        <v>N&lt;5</v>
      </c>
      <c r="CZ167" s="3" t="str">
        <f t="shared" si="187"/>
        <v>N&lt;5</v>
      </c>
      <c r="DA167" s="3" t="str">
        <f t="shared" si="188"/>
        <v>N&lt;5</v>
      </c>
      <c r="DB167" s="3" t="str">
        <f t="shared" si="189"/>
        <v>N&lt;5
N&lt;5</v>
      </c>
      <c r="DC167" s="3">
        <f t="shared" si="190"/>
        <v>-0.87693333333333356</v>
      </c>
      <c r="DD167" s="3" t="str">
        <f t="shared" si="191"/>
        <v>-</v>
      </c>
      <c r="DE167" s="3">
        <f t="shared" si="192"/>
        <v>0.87693333333333356</v>
      </c>
      <c r="DF167" s="3" t="str">
        <f t="shared" si="193"/>
        <v>large</v>
      </c>
      <c r="DG167" s="3" t="str">
        <f t="shared" si="194"/>
        <v>-
large</v>
      </c>
      <c r="DH167" s="3">
        <f t="shared" si="195"/>
        <v>0.6487096774193547</v>
      </c>
      <c r="DI167" s="3" t="str">
        <f t="shared" si="196"/>
        <v>+</v>
      </c>
      <c r="DJ167" s="3">
        <f t="shared" si="197"/>
        <v>0.6487096774193547</v>
      </c>
      <c r="DK167" s="3" t="str">
        <f t="shared" si="198"/>
        <v>large</v>
      </c>
      <c r="DL167" s="3" t="str">
        <f t="shared" si="199"/>
        <v>+
large</v>
      </c>
      <c r="DM167" s="3">
        <f t="shared" si="200"/>
        <v>-3.9868421052631567E-2</v>
      </c>
      <c r="DN167" s="3" t="str">
        <f t="shared" si="201"/>
        <v/>
      </c>
      <c r="DO167" s="3">
        <f t="shared" si="202"/>
        <v>3.9868421052631567E-2</v>
      </c>
      <c r="DP167" s="3" t="str">
        <f t="shared" si="203"/>
        <v/>
      </c>
      <c r="DQ167" s="3" t="str">
        <f t="shared" si="204"/>
        <v xml:space="preserve">
</v>
      </c>
      <c r="DR167" s="3">
        <f t="shared" si="205"/>
        <v>0.14732558139534888</v>
      </c>
      <c r="DS167" s="3" t="str">
        <f t="shared" si="206"/>
        <v>+</v>
      </c>
      <c r="DT167" s="3">
        <f t="shared" si="207"/>
        <v>0.14732558139534888</v>
      </c>
      <c r="DU167" s="3" t="str">
        <f t="shared" si="208"/>
        <v>small</v>
      </c>
      <c r="DV167" s="3" t="str">
        <f t="shared" si="209"/>
        <v>+
small</v>
      </c>
      <c r="DW167" s="3">
        <f t="shared" si="210"/>
        <v>-0.58149253731343242</v>
      </c>
      <c r="DX167" s="3" t="str">
        <f t="shared" si="211"/>
        <v>-</v>
      </c>
      <c r="DY167" s="3">
        <f t="shared" si="212"/>
        <v>0.58149253731343242</v>
      </c>
      <c r="DZ167" s="3" t="str">
        <f t="shared" si="213"/>
        <v>large</v>
      </c>
      <c r="EA167" s="3" t="str">
        <f t="shared" si="214"/>
        <v>-
large</v>
      </c>
      <c r="EB167" s="3">
        <f t="shared" si="215"/>
        <v>-0.13526315789473656</v>
      </c>
      <c r="EC167" s="3" t="str">
        <f t="shared" si="216"/>
        <v>-</v>
      </c>
      <c r="ED167" s="3">
        <f t="shared" si="217"/>
        <v>0.13526315789473656</v>
      </c>
      <c r="EE167" s="3" t="str">
        <f t="shared" si="218"/>
        <v>small</v>
      </c>
      <c r="EF167" s="3" t="str">
        <f t="shared" si="219"/>
        <v>-
small</v>
      </c>
      <c r="EG167" s="3">
        <f t="shared" si="220"/>
        <v>-0.59397435897435935</v>
      </c>
      <c r="EH167" s="3" t="str">
        <f t="shared" si="221"/>
        <v>-</v>
      </c>
      <c r="EI167" s="3">
        <f t="shared" si="222"/>
        <v>0.59397435897435935</v>
      </c>
      <c r="EJ167" s="3" t="str">
        <f t="shared" si="223"/>
        <v>large</v>
      </c>
      <c r="EK167" s="3" t="str">
        <f t="shared" si="224"/>
        <v>-
large</v>
      </c>
    </row>
    <row r="168" spans="1:141" x14ac:dyDescent="0.35">
      <c r="A168" s="13" t="s">
        <v>332</v>
      </c>
      <c r="B168" s="13" t="s">
        <v>333</v>
      </c>
      <c r="C168" s="4">
        <v>3.23</v>
      </c>
      <c r="D168" s="4">
        <v>1.127</v>
      </c>
      <c r="E168" s="3">
        <v>47</v>
      </c>
      <c r="F168" s="4">
        <v>2.81</v>
      </c>
      <c r="G168" s="4">
        <v>1.143</v>
      </c>
      <c r="H168" s="3">
        <v>348</v>
      </c>
      <c r="I168" s="4">
        <v>2.89</v>
      </c>
      <c r="J168" s="4">
        <v>1.1499999999999999</v>
      </c>
      <c r="K168" s="3">
        <v>19</v>
      </c>
      <c r="L168" s="4" t="s">
        <v>30</v>
      </c>
      <c r="M168" s="4" t="s">
        <v>30</v>
      </c>
      <c r="N168" s="3" t="s">
        <v>30</v>
      </c>
      <c r="O168" s="4">
        <v>3.64</v>
      </c>
      <c r="P168" s="4">
        <v>0.95199999999999996</v>
      </c>
      <c r="Q168" s="3">
        <v>25</v>
      </c>
      <c r="R168" s="4" t="s">
        <v>30</v>
      </c>
      <c r="S168" s="4" t="s">
        <v>30</v>
      </c>
      <c r="T168" s="3" t="s">
        <v>30</v>
      </c>
      <c r="U168" s="4">
        <v>2.92</v>
      </c>
      <c r="V168" s="4">
        <v>0.95399999999999996</v>
      </c>
      <c r="W168" s="3">
        <v>13</v>
      </c>
      <c r="X168" s="4">
        <v>3.22</v>
      </c>
      <c r="Y168" s="4">
        <v>0.94299999999999995</v>
      </c>
      <c r="Z168" s="3">
        <v>18</v>
      </c>
      <c r="AA168" s="4">
        <v>3.19</v>
      </c>
      <c r="AB168" s="4">
        <v>1.2410000000000001</v>
      </c>
      <c r="AC168" s="3">
        <v>27</v>
      </c>
      <c r="AD168" s="4">
        <v>3.19</v>
      </c>
      <c r="AE168" s="4">
        <v>1.1259999999999999</v>
      </c>
      <c r="AF168" s="3">
        <v>37</v>
      </c>
      <c r="AG168" s="4">
        <v>3.4</v>
      </c>
      <c r="AH168" s="4">
        <v>1.1739999999999999</v>
      </c>
      <c r="AI168" s="3">
        <v>10</v>
      </c>
      <c r="AJ168" s="3">
        <v>2.96</v>
      </c>
      <c r="AK168" s="3">
        <v>0.94</v>
      </c>
      <c r="AL168" s="3">
        <v>55</v>
      </c>
      <c r="AM168" s="3">
        <v>3</v>
      </c>
      <c r="AN168" s="3">
        <v>0.89</v>
      </c>
      <c r="AO168" s="3">
        <v>29</v>
      </c>
      <c r="AP168" s="3" t="s">
        <v>30</v>
      </c>
      <c r="AQ168" s="3" t="s">
        <v>30</v>
      </c>
      <c r="AR168" s="3" t="s">
        <v>30</v>
      </c>
      <c r="AS168" s="3">
        <v>2.91</v>
      </c>
      <c r="AT168" s="3">
        <v>1.06</v>
      </c>
      <c r="AU168" s="3">
        <v>22</v>
      </c>
      <c r="AV168" s="3">
        <v>2.92</v>
      </c>
      <c r="AW168" s="3">
        <v>1.1200000000000001</v>
      </c>
      <c r="AX168" s="3">
        <v>13</v>
      </c>
      <c r="AY168" s="3">
        <v>3</v>
      </c>
      <c r="AZ168" s="3">
        <v>0.71</v>
      </c>
      <c r="BA168" s="3">
        <v>13</v>
      </c>
      <c r="BB168" s="3">
        <v>3.11</v>
      </c>
      <c r="BC168" s="3">
        <v>1.03</v>
      </c>
      <c r="BD168" s="3">
        <v>28</v>
      </c>
      <c r="BE168" s="3">
        <v>2.81</v>
      </c>
      <c r="BF168" s="3">
        <v>0.83</v>
      </c>
      <c r="BG168" s="3">
        <v>27</v>
      </c>
      <c r="BH168" s="3">
        <v>2.98</v>
      </c>
      <c r="BI168" s="3">
        <v>0.92</v>
      </c>
      <c r="BJ168" s="3">
        <v>42</v>
      </c>
      <c r="BK168" s="3">
        <v>2.92</v>
      </c>
      <c r="BL168" s="3">
        <v>1.04</v>
      </c>
      <c r="BM168" s="3">
        <v>13</v>
      </c>
      <c r="BO168" s="3" t="str">
        <f t="shared" si="150"/>
        <v>N&lt;5</v>
      </c>
      <c r="BP168" s="3" t="str">
        <f t="shared" si="152"/>
        <v>N&lt;5</v>
      </c>
      <c r="BQ168" s="3" t="str">
        <f t="shared" si="153"/>
        <v>N&lt;5</v>
      </c>
      <c r="BR168" s="3" t="str">
        <f t="shared" si="154"/>
        <v>N&lt;5</v>
      </c>
      <c r="BS168" s="3" t="str">
        <f t="shared" si="155"/>
        <v>N&lt;5
N&lt;5</v>
      </c>
      <c r="BT168" s="3">
        <f t="shared" si="151"/>
        <v>-0.65217391304347827</v>
      </c>
      <c r="BU168" s="3" t="str">
        <f t="shared" si="156"/>
        <v>tenured</v>
      </c>
      <c r="BV168" s="3">
        <f t="shared" si="157"/>
        <v>0.65217391304347827</v>
      </c>
      <c r="BW168" s="3" t="str">
        <f t="shared" si="158"/>
        <v>large</v>
      </c>
      <c r="BX168" s="3" t="str">
        <f t="shared" si="159"/>
        <v>tenured
large</v>
      </c>
      <c r="BY168" s="3">
        <f t="shared" si="160"/>
        <v>-7.142857142857148E-2</v>
      </c>
      <c r="BZ168" s="3" t="str">
        <f t="shared" si="161"/>
        <v/>
      </c>
      <c r="CA168" s="3">
        <f t="shared" si="162"/>
        <v>7.142857142857148E-2</v>
      </c>
      <c r="CB168" s="3" t="str">
        <f t="shared" si="163"/>
        <v/>
      </c>
      <c r="CC168" s="3" t="str">
        <f t="shared" si="164"/>
        <v xml:space="preserve">
</v>
      </c>
      <c r="CD168" s="3">
        <f t="shared" si="165"/>
        <v>3.1813361611877256E-2</v>
      </c>
      <c r="CE168" s="3" t="str">
        <f t="shared" si="166"/>
        <v/>
      </c>
      <c r="CF168" s="3">
        <f t="shared" si="167"/>
        <v>3.1813361611877256E-2</v>
      </c>
      <c r="CG168" s="3" t="str">
        <f t="shared" si="168"/>
        <v/>
      </c>
      <c r="CH168" s="3" t="str">
        <f t="shared" si="169"/>
        <v xml:space="preserve">
</v>
      </c>
      <c r="CI168" s="3">
        <f t="shared" si="170"/>
        <v>-0.18650088809946713</v>
      </c>
      <c r="CJ168" s="3" t="str">
        <f t="shared" si="171"/>
        <v>white</v>
      </c>
      <c r="CK168" s="3">
        <f t="shared" si="172"/>
        <v>0.18650088809946713</v>
      </c>
      <c r="CL168" s="3" t="str">
        <f t="shared" si="173"/>
        <v>small</v>
      </c>
      <c r="CM168" s="3" t="str">
        <f t="shared" si="174"/>
        <v>white
small</v>
      </c>
      <c r="CN168" s="3">
        <f t="shared" si="175"/>
        <v>-0.28723404255319152</v>
      </c>
      <c r="CO168" s="3" t="str">
        <f t="shared" si="176"/>
        <v>-</v>
      </c>
      <c r="CP168" s="3">
        <f t="shared" si="177"/>
        <v>0.28723404255319152</v>
      </c>
      <c r="CQ168" s="3" t="str">
        <f t="shared" si="178"/>
        <v>small</v>
      </c>
      <c r="CR168" s="3" t="str">
        <f t="shared" si="179"/>
        <v>-
small</v>
      </c>
      <c r="CS168" s="3">
        <f t="shared" si="180"/>
        <v>0.12359550561797739</v>
      </c>
      <c r="CT168" s="3" t="str">
        <f t="shared" si="181"/>
        <v>+</v>
      </c>
      <c r="CU168" s="3">
        <f t="shared" si="182"/>
        <v>0.12359550561797739</v>
      </c>
      <c r="CV168" s="3" t="str">
        <f t="shared" si="183"/>
        <v>small</v>
      </c>
      <c r="CW168" s="3" t="str">
        <f t="shared" si="184"/>
        <v>+
small</v>
      </c>
      <c r="CX168" s="3" t="str">
        <f t="shared" si="185"/>
        <v>N&lt;5</v>
      </c>
      <c r="CY168" s="3" t="str">
        <f t="shared" si="186"/>
        <v>N&lt;5</v>
      </c>
      <c r="CZ168" s="3" t="str">
        <f t="shared" si="187"/>
        <v>N&lt;5</v>
      </c>
      <c r="DA168" s="3" t="str">
        <f t="shared" si="188"/>
        <v>N&lt;5</v>
      </c>
      <c r="DB168" s="3" t="str">
        <f t="shared" si="189"/>
        <v>N&lt;5
N&lt;5</v>
      </c>
      <c r="DC168" s="3">
        <f t="shared" si="190"/>
        <v>-0.68867924528301883</v>
      </c>
      <c r="DD168" s="3" t="str">
        <f t="shared" si="191"/>
        <v>-</v>
      </c>
      <c r="DE168" s="3">
        <f t="shared" si="192"/>
        <v>0.68867924528301883</v>
      </c>
      <c r="DF168" s="3" t="str">
        <f t="shared" si="193"/>
        <v>large</v>
      </c>
      <c r="DG168" s="3" t="str">
        <f t="shared" si="194"/>
        <v>-
large</v>
      </c>
      <c r="DH168" s="3" t="str">
        <f t="shared" si="195"/>
        <v>N&lt;5</v>
      </c>
      <c r="DI168" s="3" t="str">
        <f t="shared" si="196"/>
        <v>N&lt;5</v>
      </c>
      <c r="DJ168" s="3" t="str">
        <f t="shared" si="197"/>
        <v>N&lt;5</v>
      </c>
      <c r="DK168" s="3" t="str">
        <f t="shared" si="198"/>
        <v>N&lt;5</v>
      </c>
      <c r="DL168" s="3" t="str">
        <f t="shared" si="199"/>
        <v>N&lt;5
N&lt;5</v>
      </c>
      <c r="DM168" s="3">
        <f t="shared" si="200"/>
        <v>0.11267605633802827</v>
      </c>
      <c r="DN168" s="3" t="str">
        <f t="shared" si="201"/>
        <v>+</v>
      </c>
      <c r="DO168" s="3">
        <f t="shared" si="202"/>
        <v>0.11267605633802827</v>
      </c>
      <c r="DP168" s="3" t="str">
        <f t="shared" si="203"/>
        <v>small</v>
      </c>
      <c r="DQ168" s="3" t="str">
        <f t="shared" si="204"/>
        <v>+
small</v>
      </c>
      <c r="DR168" s="3">
        <f t="shared" si="205"/>
        <v>-0.10679611650485468</v>
      </c>
      <c r="DS168" s="3" t="str">
        <f t="shared" si="206"/>
        <v>-</v>
      </c>
      <c r="DT168" s="3">
        <f t="shared" si="207"/>
        <v>0.10679611650485468</v>
      </c>
      <c r="DU168" s="3" t="str">
        <f t="shared" si="208"/>
        <v>small</v>
      </c>
      <c r="DV168" s="3" t="str">
        <f t="shared" si="209"/>
        <v>-
small</v>
      </c>
      <c r="DW168" s="3">
        <f t="shared" si="210"/>
        <v>-0.45783132530120474</v>
      </c>
      <c r="DX168" s="3" t="str">
        <f t="shared" si="211"/>
        <v>-</v>
      </c>
      <c r="DY168" s="3">
        <f t="shared" si="212"/>
        <v>0.45783132530120474</v>
      </c>
      <c r="DZ168" s="3" t="str">
        <f t="shared" si="213"/>
        <v>moderate</v>
      </c>
      <c r="EA168" s="3" t="str">
        <f t="shared" si="214"/>
        <v>-
moderate</v>
      </c>
      <c r="EB168" s="3">
        <f t="shared" si="215"/>
        <v>-0.22826086956521735</v>
      </c>
      <c r="EC168" s="3" t="str">
        <f t="shared" si="216"/>
        <v>-</v>
      </c>
      <c r="ED168" s="3">
        <f t="shared" si="217"/>
        <v>0.22826086956521735</v>
      </c>
      <c r="EE168" s="3" t="str">
        <f t="shared" si="218"/>
        <v>small</v>
      </c>
      <c r="EF168" s="3" t="str">
        <f t="shared" si="219"/>
        <v>-
small</v>
      </c>
      <c r="EG168" s="3">
        <f t="shared" si="220"/>
        <v>-0.46153846153846151</v>
      </c>
      <c r="EH168" s="3" t="str">
        <f t="shared" si="221"/>
        <v>-</v>
      </c>
      <c r="EI168" s="3">
        <f t="shared" si="222"/>
        <v>0.46153846153846151</v>
      </c>
      <c r="EJ168" s="3" t="str">
        <f t="shared" si="223"/>
        <v>moderate</v>
      </c>
      <c r="EK168" s="3" t="str">
        <f t="shared" si="224"/>
        <v>-
moderate</v>
      </c>
    </row>
    <row r="169" spans="1:141" x14ac:dyDescent="0.35">
      <c r="A169" s="13" t="s">
        <v>334</v>
      </c>
      <c r="B169" s="13" t="s">
        <v>335</v>
      </c>
      <c r="C169" s="4">
        <v>2.93</v>
      </c>
      <c r="D169" s="4">
        <v>1.286</v>
      </c>
      <c r="E169" s="3">
        <v>45</v>
      </c>
      <c r="F169" s="4">
        <v>2.58</v>
      </c>
      <c r="G169" s="4">
        <v>1.01</v>
      </c>
      <c r="H169" s="3">
        <v>349</v>
      </c>
      <c r="I169" s="4">
        <v>2.75</v>
      </c>
      <c r="J169" s="4">
        <v>1.3720000000000001</v>
      </c>
      <c r="K169" s="3">
        <v>20</v>
      </c>
      <c r="L169" s="4" t="s">
        <v>30</v>
      </c>
      <c r="M169" s="4" t="s">
        <v>30</v>
      </c>
      <c r="N169" s="3" t="s">
        <v>30</v>
      </c>
      <c r="O169" s="4">
        <v>3.27</v>
      </c>
      <c r="P169" s="4">
        <v>1.1200000000000001</v>
      </c>
      <c r="Q169" s="3">
        <v>22</v>
      </c>
      <c r="R169" s="4">
        <v>1.8</v>
      </c>
      <c r="S169" s="4">
        <v>1.7889999999999999</v>
      </c>
      <c r="T169" s="3">
        <v>5</v>
      </c>
      <c r="U169" s="4">
        <v>3</v>
      </c>
      <c r="V169" s="4">
        <v>1.155</v>
      </c>
      <c r="W169" s="3">
        <v>13</v>
      </c>
      <c r="X169" s="4">
        <v>2.83</v>
      </c>
      <c r="Y169" s="4">
        <v>1.2490000000000001</v>
      </c>
      <c r="Z169" s="3">
        <v>18</v>
      </c>
      <c r="AA169" s="4">
        <v>2.92</v>
      </c>
      <c r="AB169" s="4">
        <v>1.3520000000000001</v>
      </c>
      <c r="AC169" s="3">
        <v>25</v>
      </c>
      <c r="AD169" s="4">
        <v>2.94</v>
      </c>
      <c r="AE169" s="4">
        <v>1.327</v>
      </c>
      <c r="AF169" s="3">
        <v>35</v>
      </c>
      <c r="AG169" s="4">
        <v>2.9</v>
      </c>
      <c r="AH169" s="4">
        <v>1.1970000000000001</v>
      </c>
      <c r="AI169" s="3">
        <v>10</v>
      </c>
      <c r="AJ169" s="4">
        <v>2.88</v>
      </c>
      <c r="AK169" s="4">
        <v>1.03</v>
      </c>
      <c r="AL169" s="14">
        <v>56</v>
      </c>
      <c r="AM169" s="3">
        <v>3</v>
      </c>
      <c r="AN169" s="3">
        <v>1.1399999999999999</v>
      </c>
      <c r="AO169" s="3">
        <v>30</v>
      </c>
      <c r="AP169" s="3">
        <v>2.8</v>
      </c>
      <c r="AQ169" s="3">
        <v>0.45</v>
      </c>
      <c r="AR169" s="3">
        <v>5</v>
      </c>
      <c r="AS169" s="3">
        <v>2.71</v>
      </c>
      <c r="AT169" s="3">
        <v>0.96</v>
      </c>
      <c r="AU169" s="3">
        <v>21</v>
      </c>
      <c r="AV169" s="3">
        <v>2.92</v>
      </c>
      <c r="AW169" s="3">
        <v>1.1200000000000001</v>
      </c>
      <c r="AX169" s="3">
        <v>13</v>
      </c>
      <c r="AY169" s="3">
        <v>3</v>
      </c>
      <c r="AZ169" s="3">
        <v>1.3</v>
      </c>
      <c r="BA169" s="3">
        <v>14</v>
      </c>
      <c r="BB169" s="3">
        <v>2.96</v>
      </c>
      <c r="BC169" s="3">
        <v>1</v>
      </c>
      <c r="BD169" s="3">
        <v>28</v>
      </c>
      <c r="BE169" s="3">
        <v>2.79</v>
      </c>
      <c r="BF169" s="3">
        <v>1.07</v>
      </c>
      <c r="BG169" s="3">
        <v>28</v>
      </c>
      <c r="BH169" s="3">
        <v>3</v>
      </c>
      <c r="BI169" s="3">
        <v>1.04</v>
      </c>
      <c r="BJ169" s="3">
        <v>42</v>
      </c>
      <c r="BK169" s="3">
        <v>2.5</v>
      </c>
      <c r="BL169" s="3">
        <v>0.94</v>
      </c>
      <c r="BM169" s="3">
        <v>14</v>
      </c>
      <c r="BO169" s="3" t="str">
        <f t="shared" si="150"/>
        <v>N&lt;5</v>
      </c>
      <c r="BP169" s="3" t="str">
        <f t="shared" si="152"/>
        <v>N&lt;5</v>
      </c>
      <c r="BQ169" s="3" t="str">
        <f t="shared" si="153"/>
        <v>N&lt;5</v>
      </c>
      <c r="BR169" s="3" t="str">
        <f t="shared" si="154"/>
        <v>N&lt;5</v>
      </c>
      <c r="BS169" s="3" t="str">
        <f t="shared" si="155"/>
        <v>N&lt;5
N&lt;5</v>
      </c>
      <c r="BT169" s="3">
        <f t="shared" si="151"/>
        <v>-0.3790087463556851</v>
      </c>
      <c r="BU169" s="3" t="str">
        <f t="shared" si="156"/>
        <v>tenured</v>
      </c>
      <c r="BV169" s="3">
        <f t="shared" si="157"/>
        <v>0.3790087463556851</v>
      </c>
      <c r="BW169" s="3" t="str">
        <f t="shared" si="158"/>
        <v>moderate</v>
      </c>
      <c r="BX169" s="3" t="str">
        <f t="shared" si="159"/>
        <v>tenured
moderate</v>
      </c>
      <c r="BY169" s="3">
        <f t="shared" si="160"/>
        <v>-7.142857142857148E-2</v>
      </c>
      <c r="BZ169" s="3" t="str">
        <f t="shared" si="161"/>
        <v/>
      </c>
      <c r="CA169" s="3">
        <f t="shared" si="162"/>
        <v>7.142857142857148E-2</v>
      </c>
      <c r="CB169" s="3" t="str">
        <f t="shared" si="163"/>
        <v/>
      </c>
      <c r="CC169" s="3" t="str">
        <f t="shared" si="164"/>
        <v xml:space="preserve">
</v>
      </c>
      <c r="CD169" s="3">
        <f t="shared" si="165"/>
        <v>-7.2057646116893401E-2</v>
      </c>
      <c r="CE169" s="3" t="str">
        <f t="shared" si="166"/>
        <v/>
      </c>
      <c r="CF169" s="3">
        <f t="shared" si="167"/>
        <v>7.2057646116893401E-2</v>
      </c>
      <c r="CG169" s="3" t="str">
        <f t="shared" si="168"/>
        <v/>
      </c>
      <c r="CH169" s="3" t="str">
        <f t="shared" si="169"/>
        <v xml:space="preserve">
</v>
      </c>
      <c r="CI169" s="3">
        <f t="shared" si="170"/>
        <v>3.0143180105501158E-2</v>
      </c>
      <c r="CJ169" s="3" t="str">
        <f t="shared" si="171"/>
        <v/>
      </c>
      <c r="CK169" s="3">
        <f t="shared" si="172"/>
        <v>3.0143180105501158E-2</v>
      </c>
      <c r="CL169" s="3" t="str">
        <f t="shared" si="173"/>
        <v/>
      </c>
      <c r="CM169" s="3" t="str">
        <f t="shared" si="174"/>
        <v xml:space="preserve">
</v>
      </c>
      <c r="CN169" s="3">
        <f t="shared" si="175"/>
        <v>-4.8543689320388606E-2</v>
      </c>
      <c r="CO169" s="3" t="str">
        <f t="shared" si="176"/>
        <v/>
      </c>
      <c r="CP169" s="3">
        <f t="shared" si="177"/>
        <v>4.8543689320388606E-2</v>
      </c>
      <c r="CQ169" s="3" t="str">
        <f t="shared" si="178"/>
        <v/>
      </c>
      <c r="CR169" s="3" t="str">
        <f t="shared" si="179"/>
        <v xml:space="preserve">
</v>
      </c>
      <c r="CS169" s="3">
        <f t="shared" si="180"/>
        <v>0.2192982456140351</v>
      </c>
      <c r="CT169" s="3" t="str">
        <f t="shared" si="181"/>
        <v>+</v>
      </c>
      <c r="CU169" s="3">
        <f t="shared" si="182"/>
        <v>0.2192982456140351</v>
      </c>
      <c r="CV169" s="3" t="str">
        <f t="shared" si="183"/>
        <v>small</v>
      </c>
      <c r="CW169" s="3" t="str">
        <f t="shared" si="184"/>
        <v>+
small</v>
      </c>
      <c r="CX169" s="3" t="str">
        <f t="shared" si="185"/>
        <v>N&lt;5</v>
      </c>
      <c r="CY169" s="3" t="str">
        <f t="shared" si="186"/>
        <v>N&lt;5</v>
      </c>
      <c r="CZ169" s="3" t="str">
        <f t="shared" si="187"/>
        <v>N&lt;5</v>
      </c>
      <c r="DA169" s="3" t="str">
        <f t="shared" si="188"/>
        <v>N&lt;5</v>
      </c>
      <c r="DB169" s="3" t="str">
        <f t="shared" si="189"/>
        <v>N&lt;5
N&lt;5</v>
      </c>
      <c r="DC169" s="3">
        <f t="shared" si="190"/>
        <v>-0.58333333333333337</v>
      </c>
      <c r="DD169" s="3" t="str">
        <f t="shared" si="191"/>
        <v>-</v>
      </c>
      <c r="DE169" s="3">
        <f t="shared" si="192"/>
        <v>0.58333333333333337</v>
      </c>
      <c r="DF169" s="3" t="str">
        <f t="shared" si="193"/>
        <v>large</v>
      </c>
      <c r="DG169" s="3" t="str">
        <f t="shared" si="194"/>
        <v>-
large</v>
      </c>
      <c r="DH169" s="3">
        <f t="shared" si="195"/>
        <v>0.99999999999999978</v>
      </c>
      <c r="DI169" s="3" t="str">
        <f t="shared" si="196"/>
        <v>+</v>
      </c>
      <c r="DJ169" s="3">
        <f t="shared" si="197"/>
        <v>0.99999999999999978</v>
      </c>
      <c r="DK169" s="3" t="str">
        <f t="shared" si="198"/>
        <v>large</v>
      </c>
      <c r="DL169" s="3" t="str">
        <f t="shared" si="199"/>
        <v>+
large</v>
      </c>
      <c r="DM169" s="3">
        <f t="shared" si="200"/>
        <v>0</v>
      </c>
      <c r="DN169" s="3" t="str">
        <f t="shared" si="201"/>
        <v/>
      </c>
      <c r="DO169" s="3">
        <f t="shared" si="202"/>
        <v>0</v>
      </c>
      <c r="DP169" s="3" t="str">
        <f t="shared" si="203"/>
        <v/>
      </c>
      <c r="DQ169" s="3" t="str">
        <f t="shared" si="204"/>
        <v xml:space="preserve">
</v>
      </c>
      <c r="DR169" s="3">
        <f t="shared" si="205"/>
        <v>0.12999999999999989</v>
      </c>
      <c r="DS169" s="3" t="str">
        <f t="shared" si="206"/>
        <v>+</v>
      </c>
      <c r="DT169" s="3">
        <f t="shared" si="207"/>
        <v>0.12999999999999989</v>
      </c>
      <c r="DU169" s="3" t="str">
        <f t="shared" si="208"/>
        <v>small</v>
      </c>
      <c r="DV169" s="3" t="str">
        <f t="shared" si="209"/>
        <v>+
small</v>
      </c>
      <c r="DW169" s="3">
        <f t="shared" si="210"/>
        <v>-0.12149532710280363</v>
      </c>
      <c r="DX169" s="3" t="str">
        <f t="shared" si="211"/>
        <v>-</v>
      </c>
      <c r="DY169" s="3">
        <f t="shared" si="212"/>
        <v>0.12149532710280363</v>
      </c>
      <c r="DZ169" s="3" t="str">
        <f t="shared" si="213"/>
        <v>small</v>
      </c>
      <c r="EA169" s="3" t="str">
        <f t="shared" si="214"/>
        <v>-
small</v>
      </c>
      <c r="EB169" s="3">
        <f t="shared" si="215"/>
        <v>5.7692307692307744E-2</v>
      </c>
      <c r="EC169" s="3" t="str">
        <f t="shared" si="216"/>
        <v/>
      </c>
      <c r="ED169" s="3">
        <f t="shared" si="217"/>
        <v>5.7692307692307744E-2</v>
      </c>
      <c r="EE169" s="3" t="str">
        <f t="shared" si="218"/>
        <v/>
      </c>
      <c r="EF169" s="3" t="str">
        <f t="shared" si="219"/>
        <v xml:space="preserve">
</v>
      </c>
      <c r="EG169" s="3">
        <f t="shared" si="220"/>
        <v>-0.42553191489361697</v>
      </c>
      <c r="EH169" s="3" t="str">
        <f t="shared" si="221"/>
        <v>-</v>
      </c>
      <c r="EI169" s="3">
        <f t="shared" si="222"/>
        <v>0.42553191489361697</v>
      </c>
      <c r="EJ169" s="3" t="str">
        <f t="shared" si="223"/>
        <v>moderate</v>
      </c>
      <c r="EK169" s="3" t="str">
        <f t="shared" si="224"/>
        <v>-
moderate</v>
      </c>
    </row>
    <row r="170" spans="1:141" x14ac:dyDescent="0.35">
      <c r="A170" s="13" t="s">
        <v>336</v>
      </c>
      <c r="B170" s="13" t="s">
        <v>337</v>
      </c>
      <c r="C170" s="4">
        <v>2.9</v>
      </c>
      <c r="D170" s="4">
        <v>1.1140000000000001</v>
      </c>
      <c r="E170" s="3">
        <v>41</v>
      </c>
      <c r="F170" s="4">
        <v>2.69</v>
      </c>
      <c r="G170" s="4">
        <v>0.95</v>
      </c>
      <c r="H170" s="3">
        <v>307</v>
      </c>
      <c r="I170" s="4">
        <v>2.72</v>
      </c>
      <c r="J170" s="4">
        <v>1.127</v>
      </c>
      <c r="K170" s="3">
        <v>18</v>
      </c>
      <c r="L170" s="3" t="s">
        <v>30</v>
      </c>
      <c r="M170" s="3" t="s">
        <v>30</v>
      </c>
      <c r="N170" s="3" t="s">
        <v>30</v>
      </c>
      <c r="O170" s="4">
        <v>3.1</v>
      </c>
      <c r="P170" s="4">
        <v>1.1359999999999999</v>
      </c>
      <c r="Q170" s="3">
        <v>21</v>
      </c>
      <c r="R170" s="4">
        <v>2.6</v>
      </c>
      <c r="S170" s="4">
        <v>1.5169999999999999</v>
      </c>
      <c r="T170" s="3">
        <v>5</v>
      </c>
      <c r="U170" s="4">
        <v>2.73</v>
      </c>
      <c r="V170" s="4">
        <v>1.0089999999999999</v>
      </c>
      <c r="W170" s="3">
        <v>11</v>
      </c>
      <c r="X170" s="4">
        <v>2.41</v>
      </c>
      <c r="Y170" s="4">
        <v>1.121</v>
      </c>
      <c r="Z170" s="3">
        <v>17</v>
      </c>
      <c r="AA170" s="4">
        <v>3.23</v>
      </c>
      <c r="AB170" s="4">
        <v>1.02</v>
      </c>
      <c r="AC170" s="3">
        <v>22</v>
      </c>
      <c r="AD170" s="4">
        <v>2.97</v>
      </c>
      <c r="AE170" s="4">
        <v>1.159</v>
      </c>
      <c r="AF170" s="3">
        <v>33</v>
      </c>
      <c r="AG170" s="4">
        <v>2.63</v>
      </c>
      <c r="AH170" s="4">
        <v>0.91600000000000004</v>
      </c>
      <c r="AI170" s="3">
        <v>8</v>
      </c>
      <c r="AJ170" s="3">
        <v>2.68</v>
      </c>
      <c r="AK170" s="3">
        <v>0.94</v>
      </c>
      <c r="AL170" s="3">
        <v>53</v>
      </c>
      <c r="AM170" s="3">
        <v>2.86</v>
      </c>
      <c r="AN170" s="3">
        <v>0.93</v>
      </c>
      <c r="AO170" s="3">
        <v>28</v>
      </c>
      <c r="AP170" s="3" t="s">
        <v>30</v>
      </c>
      <c r="AQ170" s="3" t="s">
        <v>30</v>
      </c>
      <c r="AR170" s="3" t="s">
        <v>30</v>
      </c>
      <c r="AS170" s="3">
        <v>2.33</v>
      </c>
      <c r="AT170" s="3">
        <v>0.86</v>
      </c>
      <c r="AU170" s="3">
        <v>21</v>
      </c>
      <c r="AV170" s="3">
        <v>2.83</v>
      </c>
      <c r="AW170" s="3">
        <v>1.03</v>
      </c>
      <c r="AX170" s="3">
        <v>12</v>
      </c>
      <c r="AY170" s="3">
        <v>2.69</v>
      </c>
      <c r="AZ170" s="3">
        <v>0.85</v>
      </c>
      <c r="BA170" s="3">
        <v>13</v>
      </c>
      <c r="BB170" s="3">
        <v>2.67</v>
      </c>
      <c r="BC170" s="3">
        <v>1.04</v>
      </c>
      <c r="BD170" s="3">
        <v>27</v>
      </c>
      <c r="BE170" s="3">
        <v>2.69</v>
      </c>
      <c r="BF170" s="3">
        <v>0.84</v>
      </c>
      <c r="BG170" s="3">
        <v>26</v>
      </c>
      <c r="BH170" s="3">
        <v>2.78</v>
      </c>
      <c r="BI170" s="3">
        <v>0.88</v>
      </c>
      <c r="BJ170" s="3">
        <v>41</v>
      </c>
      <c r="BK170" s="3">
        <v>2.33</v>
      </c>
      <c r="BL170" s="3">
        <v>1.07</v>
      </c>
      <c r="BM170" s="3">
        <v>12</v>
      </c>
      <c r="BO170" s="3" t="str">
        <f t="shared" si="150"/>
        <v>N&lt;5</v>
      </c>
      <c r="BP170" s="3" t="str">
        <f t="shared" si="152"/>
        <v>N&lt;5</v>
      </c>
      <c r="BQ170" s="3" t="str">
        <f t="shared" si="153"/>
        <v>N&lt;5</v>
      </c>
      <c r="BR170" s="3" t="str">
        <f t="shared" si="154"/>
        <v>N&lt;5</v>
      </c>
      <c r="BS170" s="3" t="str">
        <f t="shared" si="155"/>
        <v>N&lt;5
N&lt;5</v>
      </c>
      <c r="BT170" s="3">
        <f t="shared" si="151"/>
        <v>-0.33717834960070975</v>
      </c>
      <c r="BU170" s="3" t="str">
        <f t="shared" si="156"/>
        <v>tenured</v>
      </c>
      <c r="BV170" s="3">
        <f t="shared" si="157"/>
        <v>0.33717834960070975</v>
      </c>
      <c r="BW170" s="3" t="str">
        <f t="shared" si="158"/>
        <v>moderate</v>
      </c>
      <c r="BX170" s="3" t="str">
        <f t="shared" si="159"/>
        <v>tenured
moderate</v>
      </c>
      <c r="BY170" s="3">
        <f t="shared" si="160"/>
        <v>0.13592233009708748</v>
      </c>
      <c r="BZ170" s="3" t="str">
        <f t="shared" si="161"/>
        <v>assoc</v>
      </c>
      <c r="CA170" s="3">
        <f t="shared" si="162"/>
        <v>0.13592233009708748</v>
      </c>
      <c r="CB170" s="3" t="str">
        <f t="shared" si="163"/>
        <v>small</v>
      </c>
      <c r="CC170" s="3" t="str">
        <f t="shared" si="164"/>
        <v>assoc
small</v>
      </c>
      <c r="CD170" s="3">
        <f t="shared" si="165"/>
        <v>-0.7314897413024084</v>
      </c>
      <c r="CE170" s="3" t="str">
        <f t="shared" si="166"/>
        <v>men</v>
      </c>
      <c r="CF170" s="3">
        <f t="shared" si="167"/>
        <v>0.7314897413024084</v>
      </c>
      <c r="CG170" s="3" t="str">
        <f t="shared" si="168"/>
        <v>large</v>
      </c>
      <c r="CH170" s="3" t="str">
        <f t="shared" si="169"/>
        <v>men
large</v>
      </c>
      <c r="CI170" s="3">
        <f t="shared" si="170"/>
        <v>0.29335634167385705</v>
      </c>
      <c r="CJ170" s="3" t="str">
        <f t="shared" si="171"/>
        <v>foc</v>
      </c>
      <c r="CK170" s="3">
        <f t="shared" si="172"/>
        <v>0.29335634167385705</v>
      </c>
      <c r="CL170" s="3" t="str">
        <f t="shared" si="173"/>
        <v>small</v>
      </c>
      <c r="CM170" s="3" t="str">
        <f t="shared" si="174"/>
        <v>foc
small</v>
      </c>
      <c r="CN170" s="3">
        <f t="shared" si="175"/>
        <v>-0.23404255319148912</v>
      </c>
      <c r="CO170" s="3" t="str">
        <f t="shared" si="176"/>
        <v>-</v>
      </c>
      <c r="CP170" s="3">
        <f t="shared" si="177"/>
        <v>0.23404255319148912</v>
      </c>
      <c r="CQ170" s="3" t="str">
        <f t="shared" si="178"/>
        <v>small</v>
      </c>
      <c r="CR170" s="3" t="str">
        <f t="shared" si="179"/>
        <v>-
small</v>
      </c>
      <c r="CS170" s="3">
        <f t="shared" si="180"/>
        <v>0.15053763440860179</v>
      </c>
      <c r="CT170" s="3" t="str">
        <f t="shared" si="181"/>
        <v>+</v>
      </c>
      <c r="CU170" s="3">
        <f t="shared" si="182"/>
        <v>0.15053763440860179</v>
      </c>
      <c r="CV170" s="3" t="str">
        <f t="shared" si="183"/>
        <v>small</v>
      </c>
      <c r="CW170" s="3" t="str">
        <f t="shared" si="184"/>
        <v>+
small</v>
      </c>
      <c r="CX170" s="3" t="str">
        <f t="shared" si="185"/>
        <v>N&lt;5</v>
      </c>
      <c r="CY170" s="3" t="str">
        <f t="shared" si="186"/>
        <v>N&lt;5</v>
      </c>
      <c r="CZ170" s="3" t="str">
        <f t="shared" si="187"/>
        <v>N&lt;5</v>
      </c>
      <c r="DA170" s="3" t="str">
        <f t="shared" si="188"/>
        <v>N&lt;5</v>
      </c>
      <c r="DB170" s="3" t="str">
        <f t="shared" si="189"/>
        <v>N&lt;5
N&lt;5</v>
      </c>
      <c r="DC170" s="3">
        <f t="shared" si="190"/>
        <v>-0.89534883720930236</v>
      </c>
      <c r="DD170" s="3" t="str">
        <f t="shared" si="191"/>
        <v>-</v>
      </c>
      <c r="DE170" s="3">
        <f t="shared" si="192"/>
        <v>0.89534883720930236</v>
      </c>
      <c r="DF170" s="3" t="str">
        <f t="shared" si="193"/>
        <v>large</v>
      </c>
      <c r="DG170" s="3" t="str">
        <f t="shared" si="194"/>
        <v>-
large</v>
      </c>
      <c r="DH170" s="3">
        <f t="shared" si="195"/>
        <v>0.22330097087378639</v>
      </c>
      <c r="DI170" s="3" t="str">
        <f t="shared" si="196"/>
        <v>+</v>
      </c>
      <c r="DJ170" s="3">
        <f t="shared" si="197"/>
        <v>0.22330097087378639</v>
      </c>
      <c r="DK170" s="3" t="str">
        <f t="shared" si="198"/>
        <v>small</v>
      </c>
      <c r="DL170" s="3" t="str">
        <f t="shared" si="199"/>
        <v>+
small</v>
      </c>
      <c r="DM170" s="3">
        <f t="shared" si="200"/>
        <v>-4.7058823529411806E-2</v>
      </c>
      <c r="DN170" s="3" t="str">
        <f t="shared" si="201"/>
        <v/>
      </c>
      <c r="DO170" s="3">
        <f t="shared" si="202"/>
        <v>4.7058823529411806E-2</v>
      </c>
      <c r="DP170" s="3" t="str">
        <f t="shared" si="203"/>
        <v/>
      </c>
      <c r="DQ170" s="3" t="str">
        <f t="shared" si="204"/>
        <v xml:space="preserve">
</v>
      </c>
      <c r="DR170" s="3">
        <f t="shared" si="205"/>
        <v>0.24999999999999978</v>
      </c>
      <c r="DS170" s="3" t="str">
        <f t="shared" si="206"/>
        <v>+</v>
      </c>
      <c r="DT170" s="3">
        <f t="shared" si="207"/>
        <v>0.24999999999999978</v>
      </c>
      <c r="DU170" s="3" t="str">
        <f t="shared" si="208"/>
        <v>small</v>
      </c>
      <c r="DV170" s="3" t="str">
        <f t="shared" si="209"/>
        <v>+
small</v>
      </c>
      <c r="DW170" s="3">
        <f t="shared" si="210"/>
        <v>-0.6428571428571429</v>
      </c>
      <c r="DX170" s="3" t="str">
        <f t="shared" si="211"/>
        <v>-</v>
      </c>
      <c r="DY170" s="3">
        <f t="shared" si="212"/>
        <v>0.6428571428571429</v>
      </c>
      <c r="DZ170" s="3" t="str">
        <f t="shared" si="213"/>
        <v>large</v>
      </c>
      <c r="EA170" s="3" t="str">
        <f t="shared" si="214"/>
        <v>-
large</v>
      </c>
      <c r="EB170" s="3">
        <f t="shared" si="215"/>
        <v>-0.21590909090909136</v>
      </c>
      <c r="EC170" s="3" t="str">
        <f t="shared" si="216"/>
        <v>-</v>
      </c>
      <c r="ED170" s="3">
        <f t="shared" si="217"/>
        <v>0.21590909090909136</v>
      </c>
      <c r="EE170" s="3" t="str">
        <f t="shared" si="218"/>
        <v>small</v>
      </c>
      <c r="EF170" s="3" t="str">
        <f t="shared" si="219"/>
        <v>-
small</v>
      </c>
      <c r="EG170" s="3">
        <f t="shared" si="220"/>
        <v>-0.28037383177570074</v>
      </c>
      <c r="EH170" s="3" t="str">
        <f t="shared" si="221"/>
        <v>-</v>
      </c>
      <c r="EI170" s="3">
        <f t="shared" si="222"/>
        <v>0.28037383177570074</v>
      </c>
      <c r="EJ170" s="3" t="str">
        <f t="shared" si="223"/>
        <v>small</v>
      </c>
      <c r="EK170" s="3" t="str">
        <f t="shared" si="224"/>
        <v>-
small</v>
      </c>
    </row>
    <row r="171" spans="1:141" x14ac:dyDescent="0.35">
      <c r="A171" s="15"/>
      <c r="B171" s="16" t="s">
        <v>338</v>
      </c>
      <c r="C171" s="10">
        <v>3.2147999999999999</v>
      </c>
      <c r="D171" s="10">
        <v>0.87517999999999996</v>
      </c>
      <c r="E171" s="11">
        <v>45</v>
      </c>
      <c r="F171" s="10">
        <v>2.9207999999999998</v>
      </c>
      <c r="G171" s="10">
        <v>0.89176999999999995</v>
      </c>
      <c r="H171" s="11">
        <v>360</v>
      </c>
      <c r="I171" s="10">
        <v>2.9474</v>
      </c>
      <c r="J171" s="10">
        <v>0.82037000000000004</v>
      </c>
      <c r="K171" s="11">
        <v>19</v>
      </c>
      <c r="L171" s="10" t="s">
        <v>30</v>
      </c>
      <c r="M171" s="10" t="s">
        <v>30</v>
      </c>
      <c r="N171" s="11" t="s">
        <v>30</v>
      </c>
      <c r="O171" s="10">
        <v>3.5417000000000001</v>
      </c>
      <c r="P171" s="10">
        <v>0.73597999999999997</v>
      </c>
      <c r="Q171" s="11">
        <v>24</v>
      </c>
      <c r="R171" s="10">
        <v>2.7332999999999998</v>
      </c>
      <c r="S171" s="10">
        <v>1.2780199999999999</v>
      </c>
      <c r="T171" s="11">
        <v>5</v>
      </c>
      <c r="U171" s="10">
        <v>2.9722</v>
      </c>
      <c r="V171" s="10">
        <v>0.66222999999999999</v>
      </c>
      <c r="W171" s="11">
        <v>12</v>
      </c>
      <c r="X171" s="10">
        <v>3.1930000000000001</v>
      </c>
      <c r="Y171" s="10">
        <v>0.84301999999999999</v>
      </c>
      <c r="Z171" s="11">
        <v>19</v>
      </c>
      <c r="AA171" s="10">
        <v>3.1457999999999999</v>
      </c>
      <c r="AB171" s="10">
        <v>0.89727999999999997</v>
      </c>
      <c r="AC171" s="11">
        <v>24</v>
      </c>
      <c r="AD171" s="10">
        <v>3.2222</v>
      </c>
      <c r="AE171" s="10">
        <v>0.90414000000000005</v>
      </c>
      <c r="AF171" s="11">
        <v>36</v>
      </c>
      <c r="AG171" s="10">
        <v>3.1852</v>
      </c>
      <c r="AH171" s="10">
        <v>0.79688999999999999</v>
      </c>
      <c r="AI171" s="11">
        <v>9</v>
      </c>
      <c r="AJ171" s="11">
        <v>3.06</v>
      </c>
      <c r="AK171" s="11">
        <v>0.79</v>
      </c>
      <c r="AL171" s="11">
        <v>56</v>
      </c>
      <c r="AM171" s="11">
        <v>3.15</v>
      </c>
      <c r="AN171" s="11">
        <v>0.82</v>
      </c>
      <c r="AO171" s="11">
        <v>31</v>
      </c>
      <c r="AP171" s="11" t="s">
        <v>30</v>
      </c>
      <c r="AQ171" s="11" t="s">
        <v>30</v>
      </c>
      <c r="AR171" s="11" t="s">
        <v>30</v>
      </c>
      <c r="AS171" s="11">
        <v>2.95</v>
      </c>
      <c r="AT171" s="11">
        <v>0.79</v>
      </c>
      <c r="AU171" s="11">
        <v>22</v>
      </c>
      <c r="AV171" s="11">
        <v>3.04</v>
      </c>
      <c r="AW171" s="11">
        <v>1</v>
      </c>
      <c r="AX171" s="11">
        <v>14</v>
      </c>
      <c r="AY171" s="11">
        <v>3.15</v>
      </c>
      <c r="AZ171" s="11">
        <v>0.66</v>
      </c>
      <c r="BA171" s="11">
        <v>14</v>
      </c>
      <c r="BB171" s="11">
        <v>3.11</v>
      </c>
      <c r="BC171" s="11">
        <v>0.81</v>
      </c>
      <c r="BD171" s="11">
        <v>28</v>
      </c>
      <c r="BE171" s="11">
        <v>3.01</v>
      </c>
      <c r="BF171" s="11">
        <v>0.78</v>
      </c>
      <c r="BG171" s="11">
        <v>28</v>
      </c>
      <c r="BH171" s="11">
        <v>3.04</v>
      </c>
      <c r="BI171" s="11">
        <v>0.81</v>
      </c>
      <c r="BJ171" s="11">
        <v>44</v>
      </c>
      <c r="BK171" s="11">
        <v>3.13</v>
      </c>
      <c r="BL171" s="11">
        <v>0.74</v>
      </c>
      <c r="BM171" s="12">
        <v>12</v>
      </c>
      <c r="BO171" s="3" t="str">
        <f t="shared" si="150"/>
        <v>N&lt;5</v>
      </c>
      <c r="BP171" s="3" t="str">
        <f t="shared" si="152"/>
        <v>N&lt;5</v>
      </c>
      <c r="BQ171" s="3" t="str">
        <f t="shared" si="153"/>
        <v>N&lt;5</v>
      </c>
      <c r="BR171" s="3" t="str">
        <f t="shared" si="154"/>
        <v>N&lt;5</v>
      </c>
      <c r="BS171" s="3" t="str">
        <f t="shared" si="155"/>
        <v>N&lt;5
N&lt;5</v>
      </c>
      <c r="BT171" s="3">
        <f t="shared" si="151"/>
        <v>-0.7244292209612736</v>
      </c>
      <c r="BU171" s="3" t="str">
        <f t="shared" si="156"/>
        <v>tenured</v>
      </c>
      <c r="BV171" s="3">
        <f t="shared" si="157"/>
        <v>0.7244292209612736</v>
      </c>
      <c r="BW171" s="3" t="str">
        <f t="shared" si="158"/>
        <v>large</v>
      </c>
      <c r="BX171" s="3" t="str">
        <f t="shared" si="159"/>
        <v>tenured
large</v>
      </c>
      <c r="BY171" s="3">
        <f t="shared" si="160"/>
        <v>-0.10999999999999988</v>
      </c>
      <c r="BZ171" s="3" t="str">
        <f t="shared" si="161"/>
        <v>full</v>
      </c>
      <c r="CA171" s="3">
        <f t="shared" si="162"/>
        <v>0.10999999999999988</v>
      </c>
      <c r="CB171" s="3" t="str">
        <f t="shared" si="163"/>
        <v>small</v>
      </c>
      <c r="CC171" s="3" t="str">
        <f t="shared" si="164"/>
        <v>full
small</v>
      </c>
      <c r="CD171" s="3">
        <f t="shared" si="165"/>
        <v>5.5989181751322781E-2</v>
      </c>
      <c r="CE171" s="3" t="str">
        <f t="shared" si="166"/>
        <v/>
      </c>
      <c r="CF171" s="3">
        <f t="shared" si="167"/>
        <v>5.5989181751322781E-2</v>
      </c>
      <c r="CG171" s="3" t="str">
        <f t="shared" si="168"/>
        <v/>
      </c>
      <c r="CH171" s="3" t="str">
        <f t="shared" si="169"/>
        <v xml:space="preserve">
</v>
      </c>
      <c r="CI171" s="3">
        <f t="shared" si="170"/>
        <v>4.0922865927842944E-2</v>
      </c>
      <c r="CJ171" s="3" t="str">
        <f t="shared" si="171"/>
        <v/>
      </c>
      <c r="CK171" s="3">
        <f t="shared" si="172"/>
        <v>4.0922865927842944E-2</v>
      </c>
      <c r="CL171" s="3" t="str">
        <f t="shared" si="173"/>
        <v/>
      </c>
      <c r="CM171" s="3" t="str">
        <f t="shared" si="174"/>
        <v xml:space="preserve">
</v>
      </c>
      <c r="CN171" s="3">
        <f t="shared" si="175"/>
        <v>-0.19594936708860736</v>
      </c>
      <c r="CO171" s="3" t="str">
        <f t="shared" si="176"/>
        <v>-</v>
      </c>
      <c r="CP171" s="3">
        <f t="shared" si="177"/>
        <v>0.19594936708860736</v>
      </c>
      <c r="CQ171" s="3" t="str">
        <f t="shared" si="178"/>
        <v>small</v>
      </c>
      <c r="CR171" s="3" t="str">
        <f t="shared" si="179"/>
        <v>-
small</v>
      </c>
      <c r="CS171" s="3">
        <f t="shared" si="180"/>
        <v>0.2470731707317072</v>
      </c>
      <c r="CT171" s="3" t="str">
        <f t="shared" si="181"/>
        <v>+</v>
      </c>
      <c r="CU171" s="3">
        <f t="shared" si="182"/>
        <v>0.2470731707317072</v>
      </c>
      <c r="CV171" s="3" t="str">
        <f t="shared" si="183"/>
        <v>small</v>
      </c>
      <c r="CW171" s="3" t="str">
        <f t="shared" si="184"/>
        <v>+
small</v>
      </c>
      <c r="CX171" s="3" t="str">
        <f t="shared" si="185"/>
        <v>N&lt;5</v>
      </c>
      <c r="CY171" s="3" t="str">
        <f t="shared" si="186"/>
        <v>N&lt;5</v>
      </c>
      <c r="CZ171" s="3" t="str">
        <f t="shared" si="187"/>
        <v>N&lt;5</v>
      </c>
      <c r="DA171" s="3" t="str">
        <f t="shared" si="188"/>
        <v>N&lt;5</v>
      </c>
      <c r="DB171" s="3" t="str">
        <f t="shared" si="189"/>
        <v>N&lt;5
N&lt;5</v>
      </c>
      <c r="DC171" s="3">
        <f t="shared" si="190"/>
        <v>-0.74898734177215176</v>
      </c>
      <c r="DD171" s="3" t="str">
        <f t="shared" si="191"/>
        <v>-</v>
      </c>
      <c r="DE171" s="3">
        <f t="shared" si="192"/>
        <v>0.74898734177215176</v>
      </c>
      <c r="DF171" s="3" t="str">
        <f t="shared" si="193"/>
        <v>large</v>
      </c>
      <c r="DG171" s="3" t="str">
        <f t="shared" si="194"/>
        <v>-
large</v>
      </c>
      <c r="DH171" s="3">
        <f t="shared" si="195"/>
        <v>0.30670000000000019</v>
      </c>
      <c r="DI171" s="3" t="str">
        <f t="shared" si="196"/>
        <v>+</v>
      </c>
      <c r="DJ171" s="3">
        <f t="shared" si="197"/>
        <v>0.30670000000000019</v>
      </c>
      <c r="DK171" s="3" t="str">
        <f t="shared" si="198"/>
        <v>moderate</v>
      </c>
      <c r="DL171" s="3" t="str">
        <f t="shared" si="199"/>
        <v>+
moderate</v>
      </c>
      <c r="DM171" s="3">
        <f t="shared" si="200"/>
        <v>0.2693939393939393</v>
      </c>
      <c r="DN171" s="3" t="str">
        <f t="shared" si="201"/>
        <v>+</v>
      </c>
      <c r="DO171" s="3">
        <f t="shared" si="202"/>
        <v>0.2693939393939393</v>
      </c>
      <c r="DP171" s="3" t="str">
        <f t="shared" si="203"/>
        <v>small</v>
      </c>
      <c r="DQ171" s="3" t="str">
        <f t="shared" si="204"/>
        <v>+
small</v>
      </c>
      <c r="DR171" s="3">
        <f t="shared" si="205"/>
        <v>-0.10246913580246936</v>
      </c>
      <c r="DS171" s="3" t="str">
        <f t="shared" si="206"/>
        <v>-</v>
      </c>
      <c r="DT171" s="3">
        <f t="shared" si="207"/>
        <v>0.10246913580246936</v>
      </c>
      <c r="DU171" s="3" t="str">
        <f t="shared" si="208"/>
        <v>small</v>
      </c>
      <c r="DV171" s="3" t="str">
        <f t="shared" si="209"/>
        <v>-
small</v>
      </c>
      <c r="DW171" s="3">
        <f t="shared" si="210"/>
        <v>-0.17410256410256428</v>
      </c>
      <c r="DX171" s="3" t="str">
        <f t="shared" si="211"/>
        <v>-</v>
      </c>
      <c r="DY171" s="3">
        <f t="shared" si="212"/>
        <v>0.17410256410256428</v>
      </c>
      <c r="DZ171" s="3" t="str">
        <f t="shared" si="213"/>
        <v>small</v>
      </c>
      <c r="EA171" s="3" t="str">
        <f t="shared" si="214"/>
        <v>-
small</v>
      </c>
      <c r="EB171" s="3">
        <f t="shared" si="215"/>
        <v>-0.22493827160493815</v>
      </c>
      <c r="EC171" s="3" t="str">
        <f t="shared" si="216"/>
        <v>-</v>
      </c>
      <c r="ED171" s="3">
        <f t="shared" si="217"/>
        <v>0.22493827160493815</v>
      </c>
      <c r="EE171" s="3" t="str">
        <f t="shared" si="218"/>
        <v>small</v>
      </c>
      <c r="EF171" s="3" t="str">
        <f t="shared" si="219"/>
        <v>-
small</v>
      </c>
      <c r="EG171" s="3">
        <f t="shared" si="220"/>
        <v>-7.4594594594594776E-2</v>
      </c>
      <c r="EH171" s="3" t="str">
        <f t="shared" si="221"/>
        <v/>
      </c>
      <c r="EI171" s="3">
        <f t="shared" si="222"/>
        <v>7.4594594594594776E-2</v>
      </c>
      <c r="EJ171" s="3" t="str">
        <f t="shared" si="223"/>
        <v/>
      </c>
      <c r="EK171" s="3" t="str">
        <f t="shared" si="224"/>
        <v xml:space="preserve">
</v>
      </c>
    </row>
    <row r="172" spans="1:141" x14ac:dyDescent="0.35">
      <c r="A172" s="13" t="s">
        <v>339</v>
      </c>
      <c r="B172" s="13" t="s">
        <v>340</v>
      </c>
      <c r="C172" s="4">
        <v>3.42</v>
      </c>
      <c r="D172" s="4">
        <v>1.0329999999999999</v>
      </c>
      <c r="E172" s="3">
        <v>45</v>
      </c>
      <c r="F172" s="4">
        <v>2.88</v>
      </c>
      <c r="G172" s="4">
        <v>1.2190000000000001</v>
      </c>
      <c r="H172" s="3">
        <v>351</v>
      </c>
      <c r="I172" s="4">
        <v>3.11</v>
      </c>
      <c r="J172" s="4">
        <v>1.0489999999999999</v>
      </c>
      <c r="K172" s="3">
        <v>19</v>
      </c>
      <c r="L172" s="4" t="s">
        <v>30</v>
      </c>
      <c r="M172" s="4" t="s">
        <v>30</v>
      </c>
      <c r="N172" s="3" t="s">
        <v>30</v>
      </c>
      <c r="O172" s="4">
        <v>3.83</v>
      </c>
      <c r="P172" s="4">
        <v>0.76100000000000001</v>
      </c>
      <c r="Q172" s="3">
        <v>24</v>
      </c>
      <c r="R172" s="4">
        <v>3</v>
      </c>
      <c r="S172" s="4">
        <v>1.581</v>
      </c>
      <c r="T172" s="3">
        <v>5</v>
      </c>
      <c r="U172" s="4">
        <v>3.08</v>
      </c>
      <c r="V172" s="4">
        <v>0.9</v>
      </c>
      <c r="W172" s="3">
        <v>12</v>
      </c>
      <c r="X172" s="4">
        <v>3.32</v>
      </c>
      <c r="Y172" s="4">
        <v>0.94599999999999995</v>
      </c>
      <c r="Z172" s="3">
        <v>19</v>
      </c>
      <c r="AA172" s="4">
        <v>3.42</v>
      </c>
      <c r="AB172" s="4">
        <v>1.1000000000000001</v>
      </c>
      <c r="AC172" s="3">
        <v>24</v>
      </c>
      <c r="AD172" s="4">
        <v>3.47</v>
      </c>
      <c r="AE172" s="4">
        <v>1.028</v>
      </c>
      <c r="AF172" s="3">
        <v>36</v>
      </c>
      <c r="AG172" s="4">
        <v>3.22</v>
      </c>
      <c r="AH172" s="4">
        <v>1.093</v>
      </c>
      <c r="AI172" s="3">
        <v>9</v>
      </c>
      <c r="AJ172" s="3">
        <v>3.04</v>
      </c>
      <c r="AK172" s="3">
        <v>1.1200000000000001</v>
      </c>
      <c r="AL172" s="3">
        <v>52</v>
      </c>
      <c r="AM172" s="3">
        <v>3.13</v>
      </c>
      <c r="AN172" s="3">
        <v>1.06</v>
      </c>
      <c r="AO172" s="3">
        <v>31</v>
      </c>
      <c r="AP172" s="3" t="s">
        <v>30</v>
      </c>
      <c r="AQ172" s="3" t="s">
        <v>30</v>
      </c>
      <c r="AR172" s="3" t="s">
        <v>30</v>
      </c>
      <c r="AS172" s="3">
        <v>2.89</v>
      </c>
      <c r="AT172" s="3">
        <v>1.32</v>
      </c>
      <c r="AU172" s="3">
        <v>18</v>
      </c>
      <c r="AV172" s="3">
        <v>3.14</v>
      </c>
      <c r="AW172" s="3">
        <v>1.23</v>
      </c>
      <c r="AX172" s="3">
        <v>14</v>
      </c>
      <c r="AY172" s="3">
        <v>3</v>
      </c>
      <c r="AZ172" s="3">
        <v>0.96</v>
      </c>
      <c r="BA172" s="3">
        <v>14</v>
      </c>
      <c r="BB172" s="3">
        <v>3.11</v>
      </c>
      <c r="BC172" s="3">
        <v>1.1200000000000001</v>
      </c>
      <c r="BD172" s="3">
        <v>27</v>
      </c>
      <c r="BE172" s="3">
        <v>2.96</v>
      </c>
      <c r="BF172" s="3">
        <v>1.1399999999999999</v>
      </c>
      <c r="BG172" s="3">
        <v>25</v>
      </c>
      <c r="BH172" s="3">
        <v>3</v>
      </c>
      <c r="BI172" s="3">
        <v>1.1000000000000001</v>
      </c>
      <c r="BJ172" s="3">
        <v>42</v>
      </c>
      <c r="BK172" s="3">
        <v>3.2</v>
      </c>
      <c r="BL172" s="3">
        <v>1.23</v>
      </c>
      <c r="BM172" s="3">
        <v>10</v>
      </c>
      <c r="BO172" s="3" t="str">
        <f t="shared" si="150"/>
        <v>N&lt;5</v>
      </c>
      <c r="BP172" s="3" t="str">
        <f t="shared" si="152"/>
        <v>N&lt;5</v>
      </c>
      <c r="BQ172" s="3" t="str">
        <f t="shared" si="153"/>
        <v>N&lt;5</v>
      </c>
      <c r="BR172" s="3" t="str">
        <f t="shared" si="154"/>
        <v>N&lt;5</v>
      </c>
      <c r="BS172" s="3" t="str">
        <f t="shared" si="155"/>
        <v>N&lt;5
N&lt;5</v>
      </c>
      <c r="BT172" s="3">
        <f t="shared" si="151"/>
        <v>-0.68636796949475709</v>
      </c>
      <c r="BU172" s="3" t="str">
        <f t="shared" si="156"/>
        <v>tenured</v>
      </c>
      <c r="BV172" s="3">
        <f t="shared" si="157"/>
        <v>0.68636796949475709</v>
      </c>
      <c r="BW172" s="3" t="str">
        <f t="shared" si="158"/>
        <v>large</v>
      </c>
      <c r="BX172" s="3" t="str">
        <f t="shared" si="159"/>
        <v>tenured
large</v>
      </c>
      <c r="BY172" s="3">
        <f t="shared" si="160"/>
        <v>0.11382113821138222</v>
      </c>
      <c r="BZ172" s="3" t="str">
        <f t="shared" si="161"/>
        <v>assoc</v>
      </c>
      <c r="CA172" s="3">
        <f t="shared" si="162"/>
        <v>0.11382113821138222</v>
      </c>
      <c r="CB172" s="3" t="str">
        <f t="shared" si="163"/>
        <v>small</v>
      </c>
      <c r="CC172" s="3" t="str">
        <f t="shared" si="164"/>
        <v>assoc
small</v>
      </c>
      <c r="CD172" s="3">
        <f t="shared" si="165"/>
        <v>-0.10570824524312906</v>
      </c>
      <c r="CE172" s="3" t="str">
        <f t="shared" si="166"/>
        <v>men</v>
      </c>
      <c r="CF172" s="3">
        <f t="shared" si="167"/>
        <v>0.10570824524312906</v>
      </c>
      <c r="CG172" s="3" t="str">
        <f t="shared" si="168"/>
        <v>small</v>
      </c>
      <c r="CH172" s="3" t="str">
        <f t="shared" si="169"/>
        <v>men
small</v>
      </c>
      <c r="CI172" s="3">
        <f t="shared" si="170"/>
        <v>0.24319066147859922</v>
      </c>
      <c r="CJ172" s="3" t="str">
        <f t="shared" si="171"/>
        <v>foc</v>
      </c>
      <c r="CK172" s="3">
        <f t="shared" si="172"/>
        <v>0.24319066147859922</v>
      </c>
      <c r="CL172" s="3" t="str">
        <f t="shared" si="173"/>
        <v>small</v>
      </c>
      <c r="CM172" s="3" t="str">
        <f t="shared" si="174"/>
        <v>foc
small</v>
      </c>
      <c r="CN172" s="3">
        <f t="shared" si="175"/>
        <v>-0.33928571428571414</v>
      </c>
      <c r="CO172" s="3" t="str">
        <f t="shared" si="176"/>
        <v>-</v>
      </c>
      <c r="CP172" s="3">
        <f t="shared" si="177"/>
        <v>0.33928571428571414</v>
      </c>
      <c r="CQ172" s="3" t="str">
        <f t="shared" si="178"/>
        <v>moderate</v>
      </c>
      <c r="CR172" s="3" t="str">
        <f t="shared" si="179"/>
        <v>-
moderate</v>
      </c>
      <c r="CS172" s="3">
        <f t="shared" si="180"/>
        <v>1.8867924528301903E-2</v>
      </c>
      <c r="CT172" s="3" t="str">
        <f t="shared" si="181"/>
        <v/>
      </c>
      <c r="CU172" s="3">
        <f t="shared" si="182"/>
        <v>1.8867924528301903E-2</v>
      </c>
      <c r="CV172" s="3" t="str">
        <f t="shared" si="183"/>
        <v/>
      </c>
      <c r="CW172" s="3" t="str">
        <f t="shared" si="184"/>
        <v xml:space="preserve">
</v>
      </c>
      <c r="CX172" s="3" t="str">
        <f t="shared" si="185"/>
        <v>N&lt;5</v>
      </c>
      <c r="CY172" s="3" t="str">
        <f t="shared" si="186"/>
        <v>N&lt;5</v>
      </c>
      <c r="CZ172" s="3" t="str">
        <f t="shared" si="187"/>
        <v>N&lt;5</v>
      </c>
      <c r="DA172" s="3" t="str">
        <f t="shared" si="188"/>
        <v>N&lt;5</v>
      </c>
      <c r="DB172" s="3" t="str">
        <f t="shared" si="189"/>
        <v>N&lt;5
N&lt;5</v>
      </c>
      <c r="DC172" s="3">
        <f t="shared" si="190"/>
        <v>-0.71212121212121204</v>
      </c>
      <c r="DD172" s="3" t="str">
        <f t="shared" si="191"/>
        <v>-</v>
      </c>
      <c r="DE172" s="3">
        <f t="shared" si="192"/>
        <v>0.71212121212121204</v>
      </c>
      <c r="DF172" s="3" t="str">
        <f t="shared" si="193"/>
        <v>large</v>
      </c>
      <c r="DG172" s="3" t="str">
        <f t="shared" si="194"/>
        <v>-
large</v>
      </c>
      <c r="DH172" s="3">
        <f t="shared" si="195"/>
        <v>0.11382113821138222</v>
      </c>
      <c r="DI172" s="3" t="str">
        <f t="shared" si="196"/>
        <v>+</v>
      </c>
      <c r="DJ172" s="3">
        <f t="shared" si="197"/>
        <v>0.11382113821138222</v>
      </c>
      <c r="DK172" s="3" t="str">
        <f t="shared" si="198"/>
        <v>small</v>
      </c>
      <c r="DL172" s="3" t="str">
        <f t="shared" si="199"/>
        <v>+
small</v>
      </c>
      <c r="DM172" s="3">
        <f t="shared" si="200"/>
        <v>-8.3333333333333412E-2</v>
      </c>
      <c r="DN172" s="3" t="str">
        <f t="shared" si="201"/>
        <v/>
      </c>
      <c r="DO172" s="3">
        <f t="shared" si="202"/>
        <v>8.3333333333333412E-2</v>
      </c>
      <c r="DP172" s="3" t="str">
        <f t="shared" si="203"/>
        <v/>
      </c>
      <c r="DQ172" s="3" t="str">
        <f t="shared" si="204"/>
        <v xml:space="preserve">
</v>
      </c>
      <c r="DR172" s="3">
        <f t="shared" si="205"/>
        <v>-0.18749999999999994</v>
      </c>
      <c r="DS172" s="3" t="str">
        <f t="shared" si="206"/>
        <v>-</v>
      </c>
      <c r="DT172" s="3">
        <f t="shared" si="207"/>
        <v>0.18749999999999994</v>
      </c>
      <c r="DU172" s="3" t="str">
        <f t="shared" si="208"/>
        <v>small</v>
      </c>
      <c r="DV172" s="3" t="str">
        <f t="shared" si="209"/>
        <v>-
small</v>
      </c>
      <c r="DW172" s="3">
        <f t="shared" si="210"/>
        <v>-0.40350877192982454</v>
      </c>
      <c r="DX172" s="3" t="str">
        <f t="shared" si="211"/>
        <v>-</v>
      </c>
      <c r="DY172" s="3">
        <f t="shared" si="212"/>
        <v>0.40350877192982454</v>
      </c>
      <c r="DZ172" s="3" t="str">
        <f t="shared" si="213"/>
        <v>moderate</v>
      </c>
      <c r="EA172" s="3" t="str">
        <f t="shared" si="214"/>
        <v>-
moderate</v>
      </c>
      <c r="EB172" s="3">
        <f t="shared" si="215"/>
        <v>-0.42727272727272742</v>
      </c>
      <c r="EC172" s="3" t="str">
        <f t="shared" si="216"/>
        <v>-</v>
      </c>
      <c r="ED172" s="3">
        <f t="shared" si="217"/>
        <v>0.42727272727272742</v>
      </c>
      <c r="EE172" s="3" t="str">
        <f t="shared" si="218"/>
        <v>moderate</v>
      </c>
      <c r="EF172" s="3" t="str">
        <f t="shared" si="219"/>
        <v>-
moderate</v>
      </c>
      <c r="EG172" s="3">
        <f t="shared" si="220"/>
        <v>-1.6260162601626032E-2</v>
      </c>
      <c r="EH172" s="3" t="str">
        <f t="shared" si="221"/>
        <v/>
      </c>
      <c r="EI172" s="3">
        <f t="shared" si="222"/>
        <v>1.6260162601626032E-2</v>
      </c>
      <c r="EJ172" s="3" t="str">
        <f t="shared" si="223"/>
        <v/>
      </c>
      <c r="EK172" s="3" t="str">
        <f t="shared" si="224"/>
        <v xml:space="preserve">
</v>
      </c>
    </row>
    <row r="173" spans="1:141" x14ac:dyDescent="0.35">
      <c r="A173" s="13" t="s">
        <v>341</v>
      </c>
      <c r="B173" s="13" t="s">
        <v>342</v>
      </c>
      <c r="C173" s="4">
        <v>3.06</v>
      </c>
      <c r="D173" s="4">
        <v>1.0449999999999999</v>
      </c>
      <c r="E173" s="3">
        <v>32</v>
      </c>
      <c r="F173" s="4">
        <v>3.15</v>
      </c>
      <c r="G173" s="4">
        <v>0.89600000000000002</v>
      </c>
      <c r="H173" s="3">
        <v>224</v>
      </c>
      <c r="I173" s="4">
        <v>3.06</v>
      </c>
      <c r="J173" s="4">
        <v>0.998</v>
      </c>
      <c r="K173" s="3">
        <v>16</v>
      </c>
      <c r="L173" s="3" t="s">
        <v>30</v>
      </c>
      <c r="M173" s="3" t="s">
        <v>30</v>
      </c>
      <c r="N173" s="3" t="s">
        <v>30</v>
      </c>
      <c r="O173" s="4">
        <v>3.07</v>
      </c>
      <c r="P173" s="4">
        <v>1.163</v>
      </c>
      <c r="Q173" s="3">
        <v>15</v>
      </c>
      <c r="R173" s="4">
        <v>2.8</v>
      </c>
      <c r="S173" s="4">
        <v>1.4830000000000001</v>
      </c>
      <c r="T173" s="3">
        <v>5</v>
      </c>
      <c r="U173" s="4">
        <v>3.22</v>
      </c>
      <c r="V173" s="4">
        <v>0.83299999999999996</v>
      </c>
      <c r="W173" s="3">
        <v>9</v>
      </c>
      <c r="X173" s="4">
        <v>3.23</v>
      </c>
      <c r="Y173" s="4">
        <v>0.83199999999999996</v>
      </c>
      <c r="Z173" s="3">
        <v>13</v>
      </c>
      <c r="AA173" s="4">
        <v>2.89</v>
      </c>
      <c r="AB173" s="4">
        <v>1.1830000000000001</v>
      </c>
      <c r="AC173" s="3">
        <v>18</v>
      </c>
      <c r="AD173" s="4">
        <v>3.12</v>
      </c>
      <c r="AE173" s="4">
        <v>1.0920000000000001</v>
      </c>
      <c r="AF173" s="3">
        <v>25</v>
      </c>
      <c r="AG173" s="4">
        <v>2.86</v>
      </c>
      <c r="AH173" s="4">
        <v>0.9</v>
      </c>
      <c r="AI173" s="3">
        <v>7</v>
      </c>
      <c r="AJ173" s="4">
        <v>3.17</v>
      </c>
      <c r="AK173" s="4">
        <v>0.83</v>
      </c>
      <c r="AL173" s="14">
        <v>41</v>
      </c>
      <c r="AM173" s="3">
        <v>3.17</v>
      </c>
      <c r="AN173" s="3">
        <v>0.89</v>
      </c>
      <c r="AO173" s="3">
        <v>23</v>
      </c>
      <c r="AP173" s="3" t="s">
        <v>30</v>
      </c>
      <c r="AQ173" s="3" t="s">
        <v>30</v>
      </c>
      <c r="AR173" s="3" t="s">
        <v>30</v>
      </c>
      <c r="AS173" s="3">
        <v>3.13</v>
      </c>
      <c r="AT173" s="3">
        <v>0.74</v>
      </c>
      <c r="AU173" s="3">
        <v>15</v>
      </c>
      <c r="AV173" s="3">
        <v>2.67</v>
      </c>
      <c r="AW173" s="3">
        <v>0.87</v>
      </c>
      <c r="AX173" s="3">
        <v>9</v>
      </c>
      <c r="AY173" s="3">
        <v>3.46</v>
      </c>
      <c r="AZ173" s="3">
        <v>0.78</v>
      </c>
      <c r="BA173" s="3">
        <v>13</v>
      </c>
      <c r="BB173" s="3">
        <v>3.2</v>
      </c>
      <c r="BC173" s="3">
        <v>0.95</v>
      </c>
      <c r="BD173" s="3">
        <v>20</v>
      </c>
      <c r="BE173" s="3">
        <v>3.14</v>
      </c>
      <c r="BF173" s="3">
        <v>0.73</v>
      </c>
      <c r="BG173" s="3">
        <v>21</v>
      </c>
      <c r="BH173" s="3">
        <v>3.21</v>
      </c>
      <c r="BI173" s="3">
        <v>0.86</v>
      </c>
      <c r="BJ173" s="3">
        <v>33</v>
      </c>
      <c r="BK173" s="3">
        <v>3</v>
      </c>
      <c r="BL173" s="3">
        <v>0.76</v>
      </c>
      <c r="BM173" s="3">
        <v>8</v>
      </c>
      <c r="BO173" s="3" t="str">
        <f t="shared" si="150"/>
        <v>N&lt;5</v>
      </c>
      <c r="BP173" s="3" t="str">
        <f t="shared" si="152"/>
        <v>N&lt;5</v>
      </c>
      <c r="BQ173" s="3" t="str">
        <f t="shared" si="153"/>
        <v>N&lt;5</v>
      </c>
      <c r="BR173" s="3" t="str">
        <f t="shared" si="154"/>
        <v>N&lt;5</v>
      </c>
      <c r="BS173" s="3" t="str">
        <f t="shared" si="155"/>
        <v>N&lt;5
N&lt;5</v>
      </c>
      <c r="BT173" s="3">
        <f t="shared" si="151"/>
        <v>-1.0020040080160107E-2</v>
      </c>
      <c r="BU173" s="3" t="str">
        <f t="shared" si="156"/>
        <v/>
      </c>
      <c r="BV173" s="3">
        <f t="shared" si="157"/>
        <v>1.0020040080160107E-2</v>
      </c>
      <c r="BW173" s="3" t="str">
        <f t="shared" si="158"/>
        <v/>
      </c>
      <c r="BX173" s="3" t="str">
        <f t="shared" si="159"/>
        <v xml:space="preserve">
</v>
      </c>
      <c r="BY173" s="3">
        <f t="shared" si="160"/>
        <v>-0.90804597701149425</v>
      </c>
      <c r="BZ173" s="3" t="str">
        <f t="shared" si="161"/>
        <v>full</v>
      </c>
      <c r="CA173" s="3">
        <f t="shared" si="162"/>
        <v>0.90804597701149425</v>
      </c>
      <c r="CB173" s="3" t="str">
        <f t="shared" si="163"/>
        <v>large</v>
      </c>
      <c r="CC173" s="3" t="str">
        <f t="shared" si="164"/>
        <v>full
large</v>
      </c>
      <c r="CD173" s="3">
        <f t="shared" si="165"/>
        <v>0.40865384615384598</v>
      </c>
      <c r="CE173" s="3" t="str">
        <f t="shared" si="166"/>
        <v>women</v>
      </c>
      <c r="CF173" s="3">
        <f t="shared" si="167"/>
        <v>0.40865384615384598</v>
      </c>
      <c r="CG173" s="3" t="str">
        <f t="shared" si="168"/>
        <v>moderate</v>
      </c>
      <c r="CH173" s="3" t="str">
        <f t="shared" si="169"/>
        <v>women
moderate</v>
      </c>
      <c r="CI173" s="3">
        <f t="shared" si="170"/>
        <v>0.23809523809523828</v>
      </c>
      <c r="CJ173" s="3" t="str">
        <f t="shared" si="171"/>
        <v>foc</v>
      </c>
      <c r="CK173" s="3">
        <f t="shared" si="172"/>
        <v>0.23809523809523828</v>
      </c>
      <c r="CL173" s="3" t="str">
        <f t="shared" si="173"/>
        <v>small</v>
      </c>
      <c r="CM173" s="3" t="str">
        <f t="shared" si="174"/>
        <v>foc
small</v>
      </c>
      <c r="CN173" s="3">
        <f t="shared" si="175"/>
        <v>0.13253012048192755</v>
      </c>
      <c r="CO173" s="3" t="str">
        <f t="shared" si="176"/>
        <v>+</v>
      </c>
      <c r="CP173" s="3">
        <f t="shared" si="177"/>
        <v>0.13253012048192755</v>
      </c>
      <c r="CQ173" s="3" t="str">
        <f t="shared" si="178"/>
        <v>small</v>
      </c>
      <c r="CR173" s="3" t="str">
        <f t="shared" si="179"/>
        <v>+
small</v>
      </c>
      <c r="CS173" s="3">
        <f t="shared" si="180"/>
        <v>0.12359550561797739</v>
      </c>
      <c r="CT173" s="3" t="str">
        <f t="shared" si="181"/>
        <v>+</v>
      </c>
      <c r="CU173" s="3">
        <f t="shared" si="182"/>
        <v>0.12359550561797739</v>
      </c>
      <c r="CV173" s="3" t="str">
        <f t="shared" si="183"/>
        <v>small</v>
      </c>
      <c r="CW173" s="3" t="str">
        <f t="shared" si="184"/>
        <v>+
small</v>
      </c>
      <c r="CX173" s="3" t="str">
        <f t="shared" si="185"/>
        <v>N&lt;5</v>
      </c>
      <c r="CY173" s="3" t="str">
        <f t="shared" si="186"/>
        <v>N&lt;5</v>
      </c>
      <c r="CZ173" s="3" t="str">
        <f t="shared" si="187"/>
        <v>N&lt;5</v>
      </c>
      <c r="DA173" s="3" t="str">
        <f t="shared" si="188"/>
        <v>N&lt;5</v>
      </c>
      <c r="DB173" s="3" t="str">
        <f t="shared" si="189"/>
        <v>N&lt;5
N&lt;5</v>
      </c>
      <c r="DC173" s="3">
        <f t="shared" si="190"/>
        <v>8.1081081081081155E-2</v>
      </c>
      <c r="DD173" s="3" t="str">
        <f t="shared" si="191"/>
        <v/>
      </c>
      <c r="DE173" s="3">
        <f t="shared" si="192"/>
        <v>8.1081081081081155E-2</v>
      </c>
      <c r="DF173" s="3" t="str">
        <f t="shared" si="193"/>
        <v/>
      </c>
      <c r="DG173" s="3" t="str">
        <f t="shared" si="194"/>
        <v xml:space="preserve">
</v>
      </c>
      <c r="DH173" s="3">
        <f t="shared" si="195"/>
        <v>-0.14942528735632171</v>
      </c>
      <c r="DI173" s="3" t="str">
        <f t="shared" si="196"/>
        <v>-</v>
      </c>
      <c r="DJ173" s="3">
        <f t="shared" si="197"/>
        <v>0.14942528735632171</v>
      </c>
      <c r="DK173" s="3" t="str">
        <f t="shared" si="198"/>
        <v>small</v>
      </c>
      <c r="DL173" s="3" t="str">
        <f t="shared" si="199"/>
        <v>-
small</v>
      </c>
      <c r="DM173" s="3">
        <f t="shared" si="200"/>
        <v>0.30769230769230738</v>
      </c>
      <c r="DN173" s="3" t="str">
        <f t="shared" si="201"/>
        <v>+</v>
      </c>
      <c r="DO173" s="3">
        <f t="shared" si="202"/>
        <v>0.30769230769230738</v>
      </c>
      <c r="DP173" s="3" t="str">
        <f t="shared" si="203"/>
        <v>moderate</v>
      </c>
      <c r="DQ173" s="3" t="str">
        <f t="shared" si="204"/>
        <v>+
moderate</v>
      </c>
      <c r="DR173" s="3">
        <f t="shared" si="205"/>
        <v>-3.1578947368420845E-2</v>
      </c>
      <c r="DS173" s="3" t="str">
        <f t="shared" si="206"/>
        <v/>
      </c>
      <c r="DT173" s="3">
        <f t="shared" si="207"/>
        <v>3.1578947368420845E-2</v>
      </c>
      <c r="DU173" s="3" t="str">
        <f t="shared" si="208"/>
        <v/>
      </c>
      <c r="DV173" s="3" t="str">
        <f t="shared" si="209"/>
        <v xml:space="preserve">
</v>
      </c>
      <c r="DW173" s="3">
        <f t="shared" si="210"/>
        <v>0.34246575342465752</v>
      </c>
      <c r="DX173" s="3" t="str">
        <f t="shared" si="211"/>
        <v>+</v>
      </c>
      <c r="DY173" s="3">
        <f t="shared" si="212"/>
        <v>0.34246575342465752</v>
      </c>
      <c r="DZ173" s="3" t="str">
        <f t="shared" si="213"/>
        <v>moderate</v>
      </c>
      <c r="EA173" s="3" t="str">
        <f t="shared" si="214"/>
        <v>+
moderate</v>
      </c>
      <c r="EB173" s="3">
        <f t="shared" si="215"/>
        <v>0.10465116279069751</v>
      </c>
      <c r="EC173" s="3" t="str">
        <f t="shared" si="216"/>
        <v>+</v>
      </c>
      <c r="ED173" s="3">
        <f t="shared" si="217"/>
        <v>0.10465116279069751</v>
      </c>
      <c r="EE173" s="3" t="str">
        <f t="shared" si="218"/>
        <v>small</v>
      </c>
      <c r="EF173" s="3" t="str">
        <f t="shared" si="219"/>
        <v>+
small</v>
      </c>
      <c r="EG173" s="3">
        <f t="shared" si="220"/>
        <v>0.18421052631578963</v>
      </c>
      <c r="EH173" s="3" t="str">
        <f t="shared" si="221"/>
        <v>+</v>
      </c>
      <c r="EI173" s="3">
        <f t="shared" si="222"/>
        <v>0.18421052631578963</v>
      </c>
      <c r="EJ173" s="3" t="str">
        <f t="shared" si="223"/>
        <v>small</v>
      </c>
      <c r="EK173" s="3" t="str">
        <f t="shared" si="224"/>
        <v>+
small</v>
      </c>
    </row>
    <row r="174" spans="1:141" x14ac:dyDescent="0.35">
      <c r="A174" s="13" t="s">
        <v>343</v>
      </c>
      <c r="B174" s="13" t="s">
        <v>344</v>
      </c>
      <c r="C174" s="4">
        <v>3.08</v>
      </c>
      <c r="D174" s="4">
        <v>1.01</v>
      </c>
      <c r="E174" s="3">
        <v>37</v>
      </c>
      <c r="F174" s="4">
        <v>2.78</v>
      </c>
      <c r="G174" s="4">
        <v>0.96799999999999997</v>
      </c>
      <c r="H174" s="3">
        <v>293</v>
      </c>
      <c r="I174" s="4">
        <v>2.76</v>
      </c>
      <c r="J174" s="4">
        <v>1.0329999999999999</v>
      </c>
      <c r="K174" s="3">
        <v>17</v>
      </c>
      <c r="L174" s="4" t="s">
        <v>30</v>
      </c>
      <c r="M174" s="4" t="s">
        <v>30</v>
      </c>
      <c r="N174" s="3" t="s">
        <v>30</v>
      </c>
      <c r="O174" s="4">
        <v>3.37</v>
      </c>
      <c r="P174" s="4">
        <v>0.95499999999999996</v>
      </c>
      <c r="Q174" s="3">
        <v>19</v>
      </c>
      <c r="R174" s="4">
        <v>2.4</v>
      </c>
      <c r="S174" s="4">
        <v>1.5169999999999999</v>
      </c>
      <c r="T174" s="3">
        <v>5</v>
      </c>
      <c r="U174" s="4">
        <v>2.8</v>
      </c>
      <c r="V174" s="4">
        <v>0.78900000000000003</v>
      </c>
      <c r="W174" s="3">
        <v>10</v>
      </c>
      <c r="X174" s="4">
        <v>3.07</v>
      </c>
      <c r="Y174" s="4">
        <v>1.163</v>
      </c>
      <c r="Z174" s="3">
        <v>15</v>
      </c>
      <c r="AA174" s="4">
        <v>3</v>
      </c>
      <c r="AB174" s="4">
        <v>0.91800000000000004</v>
      </c>
      <c r="AC174" s="3">
        <v>20</v>
      </c>
      <c r="AD174" s="4">
        <v>3.07</v>
      </c>
      <c r="AE174" s="4">
        <v>1.081</v>
      </c>
      <c r="AF174" s="3">
        <v>30</v>
      </c>
      <c r="AG174" s="4">
        <v>3.14</v>
      </c>
      <c r="AH174" s="4">
        <v>0.69</v>
      </c>
      <c r="AI174" s="3">
        <v>7</v>
      </c>
      <c r="AJ174" s="3">
        <v>2.85</v>
      </c>
      <c r="AK174" s="3">
        <v>0.9</v>
      </c>
      <c r="AL174" s="3">
        <v>48</v>
      </c>
      <c r="AM174" s="3">
        <v>2.91</v>
      </c>
      <c r="AN174" s="3">
        <v>1.04</v>
      </c>
      <c r="AO174" s="3">
        <v>23</v>
      </c>
      <c r="AP174" s="3" t="s">
        <v>30</v>
      </c>
      <c r="AQ174" s="3" t="s">
        <v>30</v>
      </c>
      <c r="AR174" s="3" t="s">
        <v>30</v>
      </c>
      <c r="AS174" s="3">
        <v>2.86</v>
      </c>
      <c r="AT174" s="3">
        <v>0.77</v>
      </c>
      <c r="AU174" s="3">
        <v>22</v>
      </c>
      <c r="AV174" s="3">
        <v>2.7</v>
      </c>
      <c r="AW174" s="3">
        <v>0.95</v>
      </c>
      <c r="AX174" s="3">
        <v>10</v>
      </c>
      <c r="AY174" s="3">
        <v>3</v>
      </c>
      <c r="AZ174" s="3">
        <v>1.1299999999999999</v>
      </c>
      <c r="BA174" s="3">
        <v>12</v>
      </c>
      <c r="BB174" s="3">
        <v>2.91</v>
      </c>
      <c r="BC174" s="3">
        <v>0.9</v>
      </c>
      <c r="BD174" s="3">
        <v>23</v>
      </c>
      <c r="BE174" s="3">
        <v>2.8</v>
      </c>
      <c r="BF174" s="3">
        <v>0.91</v>
      </c>
      <c r="BG174" s="3">
        <v>25</v>
      </c>
      <c r="BH174" s="3">
        <v>2.78</v>
      </c>
      <c r="BI174" s="3">
        <v>0.89</v>
      </c>
      <c r="BJ174" s="3">
        <v>37</v>
      </c>
      <c r="BK174" s="3">
        <v>3.09</v>
      </c>
      <c r="BL174" s="3">
        <v>0.94</v>
      </c>
      <c r="BM174" s="3">
        <v>11</v>
      </c>
      <c r="BO174" s="3" t="str">
        <f t="shared" si="150"/>
        <v>N&lt;5</v>
      </c>
      <c r="BP174" s="3" t="str">
        <f t="shared" si="152"/>
        <v>N&lt;5</v>
      </c>
      <c r="BQ174" s="3" t="str">
        <f t="shared" si="153"/>
        <v>N&lt;5</v>
      </c>
      <c r="BR174" s="3" t="str">
        <f t="shared" si="154"/>
        <v>N&lt;5</v>
      </c>
      <c r="BS174" s="3" t="str">
        <f t="shared" si="155"/>
        <v>N&lt;5
N&lt;5</v>
      </c>
      <c r="BT174" s="3">
        <f t="shared" si="151"/>
        <v>-0.59051306873184939</v>
      </c>
      <c r="BU174" s="3" t="str">
        <f t="shared" si="156"/>
        <v>tenured</v>
      </c>
      <c r="BV174" s="3">
        <f t="shared" si="157"/>
        <v>0.59051306873184939</v>
      </c>
      <c r="BW174" s="3" t="str">
        <f t="shared" si="158"/>
        <v>large</v>
      </c>
      <c r="BX174" s="3" t="str">
        <f t="shared" si="159"/>
        <v>tenured
large</v>
      </c>
      <c r="BY174" s="3">
        <f t="shared" si="160"/>
        <v>-0.31578947368421034</v>
      </c>
      <c r="BZ174" s="3" t="str">
        <f t="shared" si="161"/>
        <v>full</v>
      </c>
      <c r="CA174" s="3">
        <f t="shared" si="162"/>
        <v>0.31578947368421034</v>
      </c>
      <c r="CB174" s="3" t="str">
        <f t="shared" si="163"/>
        <v>moderate</v>
      </c>
      <c r="CC174" s="3" t="str">
        <f t="shared" si="164"/>
        <v>full
moderate</v>
      </c>
      <c r="CD174" s="3">
        <f t="shared" si="165"/>
        <v>6.018916595012884E-2</v>
      </c>
      <c r="CE174" s="3" t="str">
        <f t="shared" si="166"/>
        <v/>
      </c>
      <c r="CF174" s="3">
        <f t="shared" si="167"/>
        <v>6.018916595012884E-2</v>
      </c>
      <c r="CG174" s="3" t="str">
        <f t="shared" si="168"/>
        <v/>
      </c>
      <c r="CH174" s="3" t="str">
        <f t="shared" si="169"/>
        <v xml:space="preserve">
</v>
      </c>
      <c r="CI174" s="3">
        <f t="shared" si="170"/>
        <v>-6.4754856614246334E-2</v>
      </c>
      <c r="CJ174" s="3" t="str">
        <f t="shared" si="171"/>
        <v/>
      </c>
      <c r="CK174" s="3">
        <f t="shared" si="172"/>
        <v>6.4754856614246334E-2</v>
      </c>
      <c r="CL174" s="3" t="str">
        <f t="shared" si="173"/>
        <v/>
      </c>
      <c r="CM174" s="3" t="str">
        <f t="shared" si="174"/>
        <v xml:space="preserve">
</v>
      </c>
      <c r="CN174" s="3">
        <f t="shared" si="175"/>
        <v>-0.25555555555555554</v>
      </c>
      <c r="CO174" s="3" t="str">
        <f t="shared" si="176"/>
        <v>-</v>
      </c>
      <c r="CP174" s="3">
        <f t="shared" si="177"/>
        <v>0.25555555555555554</v>
      </c>
      <c r="CQ174" s="3" t="str">
        <f t="shared" si="178"/>
        <v>small</v>
      </c>
      <c r="CR174" s="3" t="str">
        <f t="shared" si="179"/>
        <v>-
small</v>
      </c>
      <c r="CS174" s="3">
        <f t="shared" si="180"/>
        <v>0.14423076923076958</v>
      </c>
      <c r="CT174" s="3" t="str">
        <f t="shared" si="181"/>
        <v>+</v>
      </c>
      <c r="CU174" s="3">
        <f t="shared" si="182"/>
        <v>0.14423076923076958</v>
      </c>
      <c r="CV174" s="3" t="str">
        <f t="shared" si="183"/>
        <v>small</v>
      </c>
      <c r="CW174" s="3" t="str">
        <f t="shared" si="184"/>
        <v>+
small</v>
      </c>
      <c r="CX174" s="3" t="str">
        <f t="shared" si="185"/>
        <v>N&lt;5</v>
      </c>
      <c r="CY174" s="3" t="str">
        <f t="shared" si="186"/>
        <v>N&lt;5</v>
      </c>
      <c r="CZ174" s="3" t="str">
        <f t="shared" si="187"/>
        <v>N&lt;5</v>
      </c>
      <c r="DA174" s="3" t="str">
        <f t="shared" si="188"/>
        <v>N&lt;5</v>
      </c>
      <c r="DB174" s="3" t="str">
        <f t="shared" si="189"/>
        <v>N&lt;5
N&lt;5</v>
      </c>
      <c r="DC174" s="3">
        <f t="shared" si="190"/>
        <v>-0.66233766233766267</v>
      </c>
      <c r="DD174" s="3" t="str">
        <f t="shared" si="191"/>
        <v>-</v>
      </c>
      <c r="DE174" s="3">
        <f t="shared" si="192"/>
        <v>0.66233766233766267</v>
      </c>
      <c r="DF174" s="3" t="str">
        <f t="shared" si="193"/>
        <v>large</v>
      </c>
      <c r="DG174" s="3" t="str">
        <f t="shared" si="194"/>
        <v>-
large</v>
      </c>
      <c r="DH174" s="3">
        <f t="shared" si="195"/>
        <v>0.31578947368421084</v>
      </c>
      <c r="DI174" s="3" t="str">
        <f t="shared" si="196"/>
        <v>+</v>
      </c>
      <c r="DJ174" s="3">
        <f t="shared" si="197"/>
        <v>0.31578947368421084</v>
      </c>
      <c r="DK174" s="3" t="str">
        <f t="shared" si="198"/>
        <v>moderate</v>
      </c>
      <c r="DL174" s="3" t="str">
        <f t="shared" si="199"/>
        <v>+
moderate</v>
      </c>
      <c r="DM174" s="3">
        <f t="shared" si="200"/>
        <v>0.17699115044247804</v>
      </c>
      <c r="DN174" s="3" t="str">
        <f t="shared" si="201"/>
        <v>+</v>
      </c>
      <c r="DO174" s="3">
        <f t="shared" si="202"/>
        <v>0.17699115044247804</v>
      </c>
      <c r="DP174" s="3" t="str">
        <f t="shared" si="203"/>
        <v>small</v>
      </c>
      <c r="DQ174" s="3" t="str">
        <f t="shared" si="204"/>
        <v>+
small</v>
      </c>
      <c r="DR174" s="3">
        <f t="shared" si="205"/>
        <v>-0.17777777777777745</v>
      </c>
      <c r="DS174" s="3" t="str">
        <f t="shared" si="206"/>
        <v>-</v>
      </c>
      <c r="DT174" s="3">
        <f t="shared" si="207"/>
        <v>0.17777777777777745</v>
      </c>
      <c r="DU174" s="3" t="str">
        <f t="shared" si="208"/>
        <v>small</v>
      </c>
      <c r="DV174" s="3" t="str">
        <f t="shared" si="209"/>
        <v>-
small</v>
      </c>
      <c r="DW174" s="3">
        <f t="shared" si="210"/>
        <v>-0.21978021978021997</v>
      </c>
      <c r="DX174" s="3" t="str">
        <f t="shared" si="211"/>
        <v>-</v>
      </c>
      <c r="DY174" s="3">
        <f t="shared" si="212"/>
        <v>0.21978021978021997</v>
      </c>
      <c r="DZ174" s="3" t="str">
        <f t="shared" si="213"/>
        <v>small</v>
      </c>
      <c r="EA174" s="3" t="str">
        <f t="shared" si="214"/>
        <v>-
small</v>
      </c>
      <c r="EB174" s="3">
        <f t="shared" si="215"/>
        <v>-0.3258426966292135</v>
      </c>
      <c r="EC174" s="3" t="str">
        <f t="shared" si="216"/>
        <v>-</v>
      </c>
      <c r="ED174" s="3">
        <f t="shared" si="217"/>
        <v>0.3258426966292135</v>
      </c>
      <c r="EE174" s="3" t="str">
        <f t="shared" si="218"/>
        <v>moderate</v>
      </c>
      <c r="EF174" s="3" t="str">
        <f t="shared" si="219"/>
        <v>-
moderate</v>
      </c>
      <c r="EG174" s="3">
        <f t="shared" si="220"/>
        <v>-5.3191489361702413E-2</v>
      </c>
      <c r="EH174" s="3" t="str">
        <f t="shared" si="221"/>
        <v/>
      </c>
      <c r="EI174" s="3">
        <f t="shared" si="222"/>
        <v>5.3191489361702413E-2</v>
      </c>
      <c r="EJ174" s="3" t="str">
        <f t="shared" si="223"/>
        <v/>
      </c>
      <c r="EK174" s="3" t="str">
        <f t="shared" si="224"/>
        <v xml:space="preserve">
</v>
      </c>
    </row>
    <row r="175" spans="1:141" x14ac:dyDescent="0.35">
      <c r="A175" s="15"/>
      <c r="B175" s="16" t="s">
        <v>345</v>
      </c>
      <c r="C175" s="10">
        <v>3.7461000000000002</v>
      </c>
      <c r="D175" s="10">
        <v>0.62158999999999998</v>
      </c>
      <c r="E175" s="11">
        <v>48</v>
      </c>
      <c r="F175" s="10">
        <v>3.7938000000000001</v>
      </c>
      <c r="G175" s="10">
        <v>0.80933999999999995</v>
      </c>
      <c r="H175" s="11">
        <v>365</v>
      </c>
      <c r="I175" s="10">
        <v>3.7328000000000001</v>
      </c>
      <c r="J175" s="10">
        <v>0.67823</v>
      </c>
      <c r="K175" s="11">
        <v>19</v>
      </c>
      <c r="L175" s="10" t="s">
        <v>30</v>
      </c>
      <c r="M175" s="10" t="s">
        <v>30</v>
      </c>
      <c r="N175" s="11" t="s">
        <v>30</v>
      </c>
      <c r="O175" s="10">
        <v>3.7654999999999998</v>
      </c>
      <c r="P175" s="10">
        <v>0.62670000000000003</v>
      </c>
      <c r="Q175" s="11">
        <v>25</v>
      </c>
      <c r="R175" s="10" t="s">
        <v>30</v>
      </c>
      <c r="S175" s="10" t="s">
        <v>30</v>
      </c>
      <c r="T175" s="11" t="s">
        <v>30</v>
      </c>
      <c r="U175" s="10">
        <v>3.8553000000000002</v>
      </c>
      <c r="V175" s="10">
        <v>0.69325999999999999</v>
      </c>
      <c r="W175" s="11">
        <v>13</v>
      </c>
      <c r="X175" s="10">
        <v>3.6524000000000001</v>
      </c>
      <c r="Y175" s="10">
        <v>0.53888000000000003</v>
      </c>
      <c r="Z175" s="11">
        <v>18</v>
      </c>
      <c r="AA175" s="10">
        <v>3.7625999999999999</v>
      </c>
      <c r="AB175" s="10">
        <v>0.66820999999999997</v>
      </c>
      <c r="AC175" s="11">
        <v>28</v>
      </c>
      <c r="AD175" s="10">
        <v>3.6827999999999999</v>
      </c>
      <c r="AE175" s="10">
        <v>0.57315000000000005</v>
      </c>
      <c r="AF175" s="11">
        <v>38</v>
      </c>
      <c r="AG175" s="10">
        <v>3.9863</v>
      </c>
      <c r="AH175" s="10">
        <v>0.76565000000000005</v>
      </c>
      <c r="AI175" s="11">
        <v>10</v>
      </c>
      <c r="AJ175" s="11">
        <v>3.71</v>
      </c>
      <c r="AK175" s="11">
        <v>0.88</v>
      </c>
      <c r="AL175" s="11">
        <v>63</v>
      </c>
      <c r="AM175" s="11">
        <v>3.82</v>
      </c>
      <c r="AN175" s="11">
        <v>0.91</v>
      </c>
      <c r="AO175" s="11">
        <v>32</v>
      </c>
      <c r="AP175" s="11">
        <v>3.58</v>
      </c>
      <c r="AQ175" s="11">
        <v>0.5</v>
      </c>
      <c r="AR175" s="11">
        <v>5</v>
      </c>
      <c r="AS175" s="11">
        <v>3.59</v>
      </c>
      <c r="AT175" s="11">
        <v>0.91</v>
      </c>
      <c r="AU175" s="11">
        <v>26</v>
      </c>
      <c r="AV175" s="11">
        <v>3.94</v>
      </c>
      <c r="AW175" s="11">
        <v>0.95</v>
      </c>
      <c r="AX175" s="11">
        <v>14</v>
      </c>
      <c r="AY175" s="11">
        <v>3.85</v>
      </c>
      <c r="AZ175" s="11">
        <v>0.63</v>
      </c>
      <c r="BA175" s="11">
        <v>14</v>
      </c>
      <c r="BB175" s="11">
        <v>3.85</v>
      </c>
      <c r="BC175" s="11">
        <v>0.88</v>
      </c>
      <c r="BD175" s="11">
        <v>30</v>
      </c>
      <c r="BE175" s="11">
        <v>3.57</v>
      </c>
      <c r="BF175" s="11">
        <v>0.88</v>
      </c>
      <c r="BG175" s="11">
        <v>33</v>
      </c>
      <c r="BH175" s="11">
        <v>3.68</v>
      </c>
      <c r="BI175" s="11">
        <v>0.91</v>
      </c>
      <c r="BJ175" s="11">
        <v>48</v>
      </c>
      <c r="BK175" s="11">
        <v>3.79</v>
      </c>
      <c r="BL175" s="11">
        <v>0.8</v>
      </c>
      <c r="BM175" s="12">
        <v>15</v>
      </c>
      <c r="BO175" s="3" t="str">
        <f t="shared" si="150"/>
        <v>N&lt;5</v>
      </c>
      <c r="BP175" s="3" t="str">
        <f t="shared" si="152"/>
        <v>N&lt;5</v>
      </c>
      <c r="BQ175" s="3" t="str">
        <f t="shared" si="153"/>
        <v>N&lt;5</v>
      </c>
      <c r="BR175" s="3" t="str">
        <f t="shared" si="154"/>
        <v>N&lt;5</v>
      </c>
      <c r="BS175" s="3" t="str">
        <f t="shared" si="155"/>
        <v>N&lt;5
N&lt;5</v>
      </c>
      <c r="BT175" s="3">
        <f t="shared" si="151"/>
        <v>-4.8213732804505444E-2</v>
      </c>
      <c r="BU175" s="3" t="str">
        <f t="shared" si="156"/>
        <v/>
      </c>
      <c r="BV175" s="3">
        <f t="shared" si="157"/>
        <v>4.8213732804505444E-2</v>
      </c>
      <c r="BW175" s="3" t="str">
        <f t="shared" si="158"/>
        <v/>
      </c>
      <c r="BX175" s="3" t="str">
        <f t="shared" si="159"/>
        <v xml:space="preserve">
</v>
      </c>
      <c r="BY175" s="3">
        <f t="shared" si="160"/>
        <v>9.4736842105263008E-2</v>
      </c>
      <c r="BZ175" s="3" t="str">
        <f t="shared" si="161"/>
        <v/>
      </c>
      <c r="CA175" s="3">
        <f t="shared" si="162"/>
        <v>9.4736842105263008E-2</v>
      </c>
      <c r="CB175" s="3" t="str">
        <f t="shared" si="163"/>
        <v/>
      </c>
      <c r="CC175" s="3" t="str">
        <f t="shared" si="164"/>
        <v xml:space="preserve">
</v>
      </c>
      <c r="CD175" s="3">
        <f t="shared" si="165"/>
        <v>-0.20449821852731564</v>
      </c>
      <c r="CE175" s="3" t="str">
        <f t="shared" si="166"/>
        <v>men</v>
      </c>
      <c r="CF175" s="3">
        <f t="shared" si="167"/>
        <v>0.20449821852731564</v>
      </c>
      <c r="CG175" s="3" t="str">
        <f t="shared" si="168"/>
        <v>small</v>
      </c>
      <c r="CH175" s="3" t="str">
        <f t="shared" si="169"/>
        <v>men
small</v>
      </c>
      <c r="CI175" s="3">
        <f t="shared" si="170"/>
        <v>-0.52952979150309709</v>
      </c>
      <c r="CJ175" s="3" t="str">
        <f t="shared" si="171"/>
        <v>white</v>
      </c>
      <c r="CK175" s="3">
        <f t="shared" si="172"/>
        <v>0.52952979150309709</v>
      </c>
      <c r="CL175" s="3" t="str">
        <f t="shared" si="173"/>
        <v>large</v>
      </c>
      <c r="CM175" s="3" t="str">
        <f t="shared" si="174"/>
        <v>white
large</v>
      </c>
      <c r="CN175" s="3">
        <f t="shared" si="175"/>
        <v>-4.1022727272727551E-2</v>
      </c>
      <c r="CO175" s="3" t="str">
        <f t="shared" si="176"/>
        <v/>
      </c>
      <c r="CP175" s="3">
        <f t="shared" si="177"/>
        <v>4.1022727272727551E-2</v>
      </c>
      <c r="CQ175" s="3" t="str">
        <f t="shared" si="178"/>
        <v/>
      </c>
      <c r="CR175" s="3" t="str">
        <f t="shared" si="179"/>
        <v xml:space="preserve">
</v>
      </c>
      <c r="CS175" s="3">
        <f t="shared" si="180"/>
        <v>9.5824175824175517E-2</v>
      </c>
      <c r="CT175" s="3" t="str">
        <f t="shared" si="181"/>
        <v/>
      </c>
      <c r="CU175" s="3">
        <f t="shared" si="182"/>
        <v>9.5824175824175517E-2</v>
      </c>
      <c r="CV175" s="3" t="str">
        <f t="shared" si="183"/>
        <v/>
      </c>
      <c r="CW175" s="3" t="str">
        <f t="shared" si="184"/>
        <v xml:space="preserve">
</v>
      </c>
      <c r="CX175" s="3" t="str">
        <f t="shared" si="185"/>
        <v>N&lt;5</v>
      </c>
      <c r="CY175" s="3" t="str">
        <f t="shared" si="186"/>
        <v>N&lt;5</v>
      </c>
      <c r="CZ175" s="3" t="str">
        <f t="shared" si="187"/>
        <v>N&lt;5</v>
      </c>
      <c r="DA175" s="3" t="str">
        <f t="shared" si="188"/>
        <v>N&lt;5</v>
      </c>
      <c r="DB175" s="3" t="str">
        <f t="shared" si="189"/>
        <v>N&lt;5
N&lt;5</v>
      </c>
      <c r="DC175" s="3">
        <f t="shared" si="190"/>
        <v>-0.19285714285714284</v>
      </c>
      <c r="DD175" s="3" t="str">
        <f t="shared" si="191"/>
        <v>-</v>
      </c>
      <c r="DE175" s="3">
        <f t="shared" si="192"/>
        <v>0.19285714285714284</v>
      </c>
      <c r="DF175" s="3" t="str">
        <f t="shared" si="193"/>
        <v>small</v>
      </c>
      <c r="DG175" s="3" t="str">
        <f t="shared" si="194"/>
        <v>-
small</v>
      </c>
      <c r="DH175" s="3" t="str">
        <f t="shared" si="195"/>
        <v>N&lt;5</v>
      </c>
      <c r="DI175" s="3" t="str">
        <f t="shared" si="196"/>
        <v>N&lt;5</v>
      </c>
      <c r="DJ175" s="3" t="str">
        <f t="shared" si="197"/>
        <v>N&lt;5</v>
      </c>
      <c r="DK175" s="3" t="str">
        <f t="shared" si="198"/>
        <v>N&lt;5</v>
      </c>
      <c r="DL175" s="3" t="str">
        <f t="shared" si="199"/>
        <v>N&lt;5
N&lt;5</v>
      </c>
      <c r="DM175" s="3">
        <f t="shared" si="200"/>
        <v>-8.4126984126985434E-3</v>
      </c>
      <c r="DN175" s="3" t="str">
        <f t="shared" si="201"/>
        <v/>
      </c>
      <c r="DO175" s="3">
        <f t="shared" si="202"/>
        <v>8.4126984126985434E-3</v>
      </c>
      <c r="DP175" s="3" t="str">
        <f t="shared" si="203"/>
        <v/>
      </c>
      <c r="DQ175" s="3" t="str">
        <f t="shared" si="204"/>
        <v xml:space="preserve">
</v>
      </c>
      <c r="DR175" s="3">
        <f t="shared" si="205"/>
        <v>0.22454545454545455</v>
      </c>
      <c r="DS175" s="3" t="str">
        <f t="shared" si="206"/>
        <v>+</v>
      </c>
      <c r="DT175" s="3">
        <f t="shared" si="207"/>
        <v>0.22454545454545455</v>
      </c>
      <c r="DU175" s="3" t="str">
        <f t="shared" si="208"/>
        <v>small</v>
      </c>
      <c r="DV175" s="3" t="str">
        <f t="shared" si="209"/>
        <v>+
small</v>
      </c>
      <c r="DW175" s="3">
        <f t="shared" si="210"/>
        <v>-0.21886363636363648</v>
      </c>
      <c r="DX175" s="3" t="str">
        <f t="shared" si="211"/>
        <v>-</v>
      </c>
      <c r="DY175" s="3">
        <f t="shared" si="212"/>
        <v>0.21886363636363648</v>
      </c>
      <c r="DZ175" s="3" t="str">
        <f t="shared" si="213"/>
        <v>small</v>
      </c>
      <c r="EA175" s="3" t="str">
        <f t="shared" si="214"/>
        <v>-
small</v>
      </c>
      <c r="EB175" s="3">
        <f t="shared" si="215"/>
        <v>-3.0769230769227378E-3</v>
      </c>
      <c r="EC175" s="3" t="str">
        <f t="shared" si="216"/>
        <v/>
      </c>
      <c r="ED175" s="3">
        <f t="shared" si="217"/>
        <v>3.0769230769227378E-3</v>
      </c>
      <c r="EE175" s="3" t="str">
        <f t="shared" si="218"/>
        <v/>
      </c>
      <c r="EF175" s="3" t="str">
        <f t="shared" si="219"/>
        <v xml:space="preserve">
</v>
      </c>
      <c r="EG175" s="3">
        <f t="shared" si="220"/>
        <v>-0.2453749999999999</v>
      </c>
      <c r="EH175" s="3" t="str">
        <f t="shared" si="221"/>
        <v>-</v>
      </c>
      <c r="EI175" s="3">
        <f t="shared" si="222"/>
        <v>0.2453749999999999</v>
      </c>
      <c r="EJ175" s="3" t="str">
        <f t="shared" si="223"/>
        <v>small</v>
      </c>
      <c r="EK175" s="3" t="str">
        <f t="shared" si="224"/>
        <v>-
small</v>
      </c>
    </row>
    <row r="176" spans="1:141" x14ac:dyDescent="0.35">
      <c r="A176" s="13" t="s">
        <v>346</v>
      </c>
      <c r="B176" s="13" t="s">
        <v>347</v>
      </c>
      <c r="C176" s="4">
        <v>3.58</v>
      </c>
      <c r="D176" s="4">
        <v>1.107</v>
      </c>
      <c r="E176" s="3">
        <v>40</v>
      </c>
      <c r="F176" s="4">
        <v>3.77</v>
      </c>
      <c r="G176" s="4">
        <v>1.1279999999999999</v>
      </c>
      <c r="H176" s="3">
        <v>331</v>
      </c>
      <c r="I176" s="4">
        <v>3.35</v>
      </c>
      <c r="J176" s="4">
        <v>1.222</v>
      </c>
      <c r="K176" s="3">
        <v>17</v>
      </c>
      <c r="L176" s="4" t="s">
        <v>30</v>
      </c>
      <c r="M176" s="4" t="s">
        <v>30</v>
      </c>
      <c r="N176" s="3" t="s">
        <v>30</v>
      </c>
      <c r="O176" s="4">
        <v>3.7</v>
      </c>
      <c r="P176" s="4">
        <v>1.0309999999999999</v>
      </c>
      <c r="Q176" s="3">
        <v>20</v>
      </c>
      <c r="R176" s="4" t="s">
        <v>30</v>
      </c>
      <c r="S176" s="4" t="s">
        <v>30</v>
      </c>
      <c r="T176" s="3" t="s">
        <v>30</v>
      </c>
      <c r="U176" s="4">
        <v>3.45</v>
      </c>
      <c r="V176" s="4">
        <v>1.214</v>
      </c>
      <c r="W176" s="3">
        <v>11</v>
      </c>
      <c r="X176" s="4">
        <v>3.6</v>
      </c>
      <c r="Y176" s="4">
        <v>0.98599999999999999</v>
      </c>
      <c r="Z176" s="3">
        <v>15</v>
      </c>
      <c r="AA176" s="4">
        <v>3.48</v>
      </c>
      <c r="AB176" s="4">
        <v>1.2010000000000001</v>
      </c>
      <c r="AC176" s="3">
        <v>23</v>
      </c>
      <c r="AD176" s="4">
        <v>3.42</v>
      </c>
      <c r="AE176" s="4">
        <v>1.0249999999999999</v>
      </c>
      <c r="AF176" s="3">
        <v>31</v>
      </c>
      <c r="AG176" s="4">
        <v>4.1100000000000003</v>
      </c>
      <c r="AH176" s="4">
        <v>1.2689999999999999</v>
      </c>
      <c r="AI176" s="3">
        <v>9</v>
      </c>
      <c r="AJ176" s="3">
        <v>3.78</v>
      </c>
      <c r="AK176" s="3">
        <v>1.17</v>
      </c>
      <c r="AL176" s="3">
        <v>60</v>
      </c>
      <c r="AM176" s="3">
        <v>3.97</v>
      </c>
      <c r="AN176" s="3">
        <v>1.08</v>
      </c>
      <c r="AO176" s="3">
        <v>31</v>
      </c>
      <c r="AP176" s="3" t="s">
        <v>30</v>
      </c>
      <c r="AQ176" s="3" t="s">
        <v>30</v>
      </c>
      <c r="AR176" s="3" t="s">
        <v>30</v>
      </c>
      <c r="AS176" s="3">
        <v>3.6</v>
      </c>
      <c r="AT176" s="3">
        <v>1.32</v>
      </c>
      <c r="AU176" s="3">
        <v>25</v>
      </c>
      <c r="AV176" s="3">
        <v>4.3099999999999996</v>
      </c>
      <c r="AW176" s="3">
        <v>0.85</v>
      </c>
      <c r="AX176" s="3">
        <v>13</v>
      </c>
      <c r="AY176" s="3">
        <v>3.86</v>
      </c>
      <c r="AZ176" s="3">
        <v>1.03</v>
      </c>
      <c r="BA176" s="3">
        <v>14</v>
      </c>
      <c r="BB176" s="3">
        <v>4</v>
      </c>
      <c r="BC176" s="3">
        <v>1.0900000000000001</v>
      </c>
      <c r="BD176" s="3">
        <v>28</v>
      </c>
      <c r="BE176" s="3">
        <v>3.59</v>
      </c>
      <c r="BF176" s="3">
        <v>1.21</v>
      </c>
      <c r="BG176" s="3">
        <v>32</v>
      </c>
      <c r="BH176" s="3">
        <v>3.8</v>
      </c>
      <c r="BI176" s="3">
        <v>1.07</v>
      </c>
      <c r="BJ176" s="3">
        <v>46</v>
      </c>
      <c r="BK176" s="3">
        <v>3.71</v>
      </c>
      <c r="BL176" s="3">
        <v>1.49</v>
      </c>
      <c r="BM176" s="3">
        <v>14</v>
      </c>
      <c r="BO176" s="3" t="str">
        <f t="shared" si="150"/>
        <v>N&lt;5</v>
      </c>
      <c r="BP176" s="3" t="str">
        <f t="shared" si="152"/>
        <v>N&lt;5</v>
      </c>
      <c r="BQ176" s="3" t="str">
        <f t="shared" si="153"/>
        <v>N&lt;5</v>
      </c>
      <c r="BR176" s="3" t="str">
        <f t="shared" si="154"/>
        <v>N&lt;5</v>
      </c>
      <c r="BS176" s="3" t="str">
        <f t="shared" si="155"/>
        <v>N&lt;5
N&lt;5</v>
      </c>
      <c r="BT176" s="3">
        <f t="shared" si="151"/>
        <v>-0.28641571194762694</v>
      </c>
      <c r="BU176" s="3" t="str">
        <f t="shared" si="156"/>
        <v>tenured</v>
      </c>
      <c r="BV176" s="3">
        <f t="shared" si="157"/>
        <v>0.28641571194762694</v>
      </c>
      <c r="BW176" s="3" t="str">
        <f t="shared" si="158"/>
        <v>small</v>
      </c>
      <c r="BX176" s="3" t="str">
        <f t="shared" si="159"/>
        <v>tenured
small</v>
      </c>
      <c r="BY176" s="3">
        <f t="shared" si="160"/>
        <v>0.52941176470588203</v>
      </c>
      <c r="BZ176" s="3" t="str">
        <f t="shared" si="161"/>
        <v>assoc</v>
      </c>
      <c r="CA176" s="3">
        <f t="shared" si="162"/>
        <v>0.52941176470588203</v>
      </c>
      <c r="CB176" s="3" t="str">
        <f t="shared" si="163"/>
        <v>large</v>
      </c>
      <c r="CC176" s="3" t="str">
        <f t="shared" si="164"/>
        <v>assoc
large</v>
      </c>
      <c r="CD176" s="3">
        <f t="shared" si="165"/>
        <v>0.12170385395537536</v>
      </c>
      <c r="CE176" s="3" t="str">
        <f t="shared" si="166"/>
        <v>women</v>
      </c>
      <c r="CF176" s="3">
        <f t="shared" si="167"/>
        <v>0.12170385395537536</v>
      </c>
      <c r="CG176" s="3" t="str">
        <f t="shared" si="168"/>
        <v>small</v>
      </c>
      <c r="CH176" s="3" t="str">
        <f t="shared" si="169"/>
        <v>women
small</v>
      </c>
      <c r="CI176" s="3">
        <f t="shared" si="170"/>
        <v>-0.67317073170731756</v>
      </c>
      <c r="CJ176" s="3" t="str">
        <f t="shared" si="171"/>
        <v>white</v>
      </c>
      <c r="CK176" s="3">
        <f t="shared" si="172"/>
        <v>0.67317073170731756</v>
      </c>
      <c r="CL176" s="3" t="str">
        <f t="shared" si="173"/>
        <v>large</v>
      </c>
      <c r="CM176" s="3" t="str">
        <f t="shared" si="174"/>
        <v>white
large</v>
      </c>
      <c r="CN176" s="3">
        <f t="shared" si="175"/>
        <v>0.17094017094017072</v>
      </c>
      <c r="CO176" s="3" t="str">
        <f t="shared" si="176"/>
        <v>+</v>
      </c>
      <c r="CP176" s="3">
        <f t="shared" si="177"/>
        <v>0.17094017094017072</v>
      </c>
      <c r="CQ176" s="3" t="str">
        <f t="shared" si="178"/>
        <v>small</v>
      </c>
      <c r="CR176" s="3" t="str">
        <f t="shared" si="179"/>
        <v>+
small</v>
      </c>
      <c r="CS176" s="3">
        <f t="shared" si="180"/>
        <v>0.57407407407407418</v>
      </c>
      <c r="CT176" s="3" t="str">
        <f t="shared" si="181"/>
        <v>+</v>
      </c>
      <c r="CU176" s="3">
        <f t="shared" si="182"/>
        <v>0.57407407407407418</v>
      </c>
      <c r="CV176" s="3" t="str">
        <f t="shared" si="183"/>
        <v>large</v>
      </c>
      <c r="CW176" s="3" t="str">
        <f t="shared" si="184"/>
        <v>+
large</v>
      </c>
      <c r="CX176" s="3" t="str">
        <f t="shared" si="185"/>
        <v>N&lt;5</v>
      </c>
      <c r="CY176" s="3" t="str">
        <f t="shared" si="186"/>
        <v>N&lt;5</v>
      </c>
      <c r="CZ176" s="3" t="str">
        <f t="shared" si="187"/>
        <v>N&lt;5</v>
      </c>
      <c r="DA176" s="3" t="str">
        <f t="shared" si="188"/>
        <v>N&lt;5</v>
      </c>
      <c r="DB176" s="3" t="str">
        <f t="shared" si="189"/>
        <v>N&lt;5
N&lt;5</v>
      </c>
      <c r="DC176" s="3">
        <f t="shared" si="190"/>
        <v>-7.5757575757575815E-2</v>
      </c>
      <c r="DD176" s="3" t="str">
        <f t="shared" si="191"/>
        <v/>
      </c>
      <c r="DE176" s="3">
        <f t="shared" si="192"/>
        <v>7.5757575757575815E-2</v>
      </c>
      <c r="DF176" s="3" t="str">
        <f t="shared" si="193"/>
        <v/>
      </c>
      <c r="DG176" s="3" t="str">
        <f t="shared" si="194"/>
        <v xml:space="preserve">
</v>
      </c>
      <c r="DH176" s="3" t="str">
        <f t="shared" si="195"/>
        <v>N&lt;5</v>
      </c>
      <c r="DI176" s="3" t="str">
        <f t="shared" si="196"/>
        <v>N&lt;5</v>
      </c>
      <c r="DJ176" s="3" t="str">
        <f t="shared" si="197"/>
        <v>N&lt;5</v>
      </c>
      <c r="DK176" s="3" t="str">
        <f t="shared" si="198"/>
        <v>N&lt;5</v>
      </c>
      <c r="DL176" s="3" t="str">
        <f t="shared" si="199"/>
        <v>N&lt;5
N&lt;5</v>
      </c>
      <c r="DM176" s="3">
        <f t="shared" si="200"/>
        <v>0.39805825242718418</v>
      </c>
      <c r="DN176" s="3" t="str">
        <f t="shared" si="201"/>
        <v>+</v>
      </c>
      <c r="DO176" s="3">
        <f t="shared" si="202"/>
        <v>0.39805825242718418</v>
      </c>
      <c r="DP176" s="3" t="str">
        <f t="shared" si="203"/>
        <v>moderate</v>
      </c>
      <c r="DQ176" s="3" t="str">
        <f t="shared" si="204"/>
        <v>+
moderate</v>
      </c>
      <c r="DR176" s="3">
        <f t="shared" si="205"/>
        <v>0.36697247706422009</v>
      </c>
      <c r="DS176" s="3" t="str">
        <f t="shared" si="206"/>
        <v>+</v>
      </c>
      <c r="DT176" s="3">
        <f t="shared" si="207"/>
        <v>0.36697247706422009</v>
      </c>
      <c r="DU176" s="3" t="str">
        <f t="shared" si="208"/>
        <v>moderate</v>
      </c>
      <c r="DV176" s="3" t="str">
        <f t="shared" si="209"/>
        <v>+
moderate</v>
      </c>
      <c r="DW176" s="3">
        <f t="shared" si="210"/>
        <v>9.0909090909090814E-2</v>
      </c>
      <c r="DX176" s="3" t="str">
        <f t="shared" si="211"/>
        <v/>
      </c>
      <c r="DY176" s="3">
        <f t="shared" si="212"/>
        <v>9.0909090909090814E-2</v>
      </c>
      <c r="DZ176" s="3" t="str">
        <f t="shared" si="213"/>
        <v/>
      </c>
      <c r="EA176" s="3" t="str">
        <f t="shared" si="214"/>
        <v xml:space="preserve">
</v>
      </c>
      <c r="EB176" s="3">
        <f t="shared" si="215"/>
        <v>0.35514018691588772</v>
      </c>
      <c r="EC176" s="3" t="str">
        <f t="shared" si="216"/>
        <v>+</v>
      </c>
      <c r="ED176" s="3">
        <f t="shared" si="217"/>
        <v>0.35514018691588772</v>
      </c>
      <c r="EE176" s="3" t="str">
        <f t="shared" si="218"/>
        <v>moderate</v>
      </c>
      <c r="EF176" s="3" t="str">
        <f t="shared" si="219"/>
        <v>+
moderate</v>
      </c>
      <c r="EG176" s="3">
        <f t="shared" si="220"/>
        <v>-0.2684563758389264</v>
      </c>
      <c r="EH176" s="3" t="str">
        <f t="shared" si="221"/>
        <v>-</v>
      </c>
      <c r="EI176" s="3">
        <f t="shared" si="222"/>
        <v>0.2684563758389264</v>
      </c>
      <c r="EJ176" s="3" t="str">
        <f t="shared" si="223"/>
        <v>small</v>
      </c>
      <c r="EK176" s="3" t="str">
        <f t="shared" si="224"/>
        <v>-
small</v>
      </c>
    </row>
    <row r="177" spans="1:141" x14ac:dyDescent="0.35">
      <c r="A177" s="13" t="s">
        <v>348</v>
      </c>
      <c r="B177" s="13" t="s">
        <v>349</v>
      </c>
      <c r="C177" s="4">
        <v>3.86</v>
      </c>
      <c r="D177" s="4">
        <v>1.125</v>
      </c>
      <c r="E177" s="3">
        <v>43</v>
      </c>
      <c r="F177" s="4">
        <v>4.0599999999999996</v>
      </c>
      <c r="G177" s="4">
        <v>1.073</v>
      </c>
      <c r="H177" s="3">
        <v>362</v>
      </c>
      <c r="I177" s="4">
        <v>3.82</v>
      </c>
      <c r="J177" s="4">
        <v>1.0740000000000001</v>
      </c>
      <c r="K177" s="3">
        <v>17</v>
      </c>
      <c r="L177" s="4" t="s">
        <v>30</v>
      </c>
      <c r="M177" s="4" t="s">
        <v>30</v>
      </c>
      <c r="N177" s="3" t="s">
        <v>30</v>
      </c>
      <c r="O177" s="4">
        <v>3.82</v>
      </c>
      <c r="P177" s="4">
        <v>1.2589999999999999</v>
      </c>
      <c r="Q177" s="3">
        <v>22</v>
      </c>
      <c r="R177" s="4" t="s">
        <v>30</v>
      </c>
      <c r="S177" s="4" t="s">
        <v>30</v>
      </c>
      <c r="T177" s="3" t="s">
        <v>30</v>
      </c>
      <c r="U177" s="4">
        <v>4.09</v>
      </c>
      <c r="V177" s="4">
        <v>0.83099999999999996</v>
      </c>
      <c r="W177" s="3">
        <v>11</v>
      </c>
      <c r="X177" s="4">
        <v>3.8</v>
      </c>
      <c r="Y177" s="4">
        <v>1.1459999999999999</v>
      </c>
      <c r="Z177" s="3">
        <v>15</v>
      </c>
      <c r="AA177" s="4">
        <v>3.88</v>
      </c>
      <c r="AB177" s="4">
        <v>1.143</v>
      </c>
      <c r="AC177" s="3">
        <v>26</v>
      </c>
      <c r="AD177" s="4">
        <v>3.68</v>
      </c>
      <c r="AE177" s="4">
        <v>1.147</v>
      </c>
      <c r="AF177" s="3">
        <v>34</v>
      </c>
      <c r="AG177" s="4">
        <v>4.5599999999999996</v>
      </c>
      <c r="AH177" s="4">
        <v>0.72599999999999998</v>
      </c>
      <c r="AI177" s="3">
        <v>9</v>
      </c>
      <c r="AJ177" s="4">
        <v>4.0999999999999996</v>
      </c>
      <c r="AK177" s="4">
        <v>1.1499999999999999</v>
      </c>
      <c r="AL177" s="14">
        <v>61</v>
      </c>
      <c r="AM177" s="3">
        <v>4.03</v>
      </c>
      <c r="AN177" s="3">
        <v>1.3</v>
      </c>
      <c r="AO177" s="3">
        <v>31</v>
      </c>
      <c r="AP177" s="3">
        <v>4</v>
      </c>
      <c r="AQ177" s="3">
        <v>0.71</v>
      </c>
      <c r="AR177" s="3">
        <v>5</v>
      </c>
      <c r="AS177" s="3">
        <v>4.2</v>
      </c>
      <c r="AT177" s="3">
        <v>1.04</v>
      </c>
      <c r="AU177" s="3">
        <v>25</v>
      </c>
      <c r="AV177" s="3">
        <v>4.2300000000000004</v>
      </c>
      <c r="AW177" s="3">
        <v>1.17</v>
      </c>
      <c r="AX177" s="3">
        <v>13</v>
      </c>
      <c r="AY177" s="3">
        <v>4</v>
      </c>
      <c r="AZ177" s="3">
        <v>1.36</v>
      </c>
      <c r="BA177" s="3">
        <v>14</v>
      </c>
      <c r="BB177" s="3">
        <v>4.24</v>
      </c>
      <c r="BC177" s="3">
        <v>1.0900000000000001</v>
      </c>
      <c r="BD177" s="3">
        <v>29</v>
      </c>
      <c r="BE177" s="3">
        <v>3.97</v>
      </c>
      <c r="BF177" s="3">
        <v>1.2</v>
      </c>
      <c r="BG177" s="3">
        <v>32</v>
      </c>
      <c r="BH177" s="3">
        <v>3.98</v>
      </c>
      <c r="BI177" s="3">
        <v>1.1599999999999999</v>
      </c>
      <c r="BJ177" s="3">
        <v>46</v>
      </c>
      <c r="BK177" s="3">
        <v>4.47</v>
      </c>
      <c r="BL177" s="3">
        <v>1.06</v>
      </c>
      <c r="BM177" s="3">
        <v>15</v>
      </c>
      <c r="BO177" s="3" t="str">
        <f t="shared" si="150"/>
        <v>N&lt;5</v>
      </c>
      <c r="BP177" s="3" t="str">
        <f t="shared" si="152"/>
        <v>N&lt;5</v>
      </c>
      <c r="BQ177" s="3" t="str">
        <f t="shared" si="153"/>
        <v>N&lt;5</v>
      </c>
      <c r="BR177" s="3" t="str">
        <f t="shared" si="154"/>
        <v>N&lt;5</v>
      </c>
      <c r="BS177" s="3" t="str">
        <f t="shared" si="155"/>
        <v>N&lt;5
N&lt;5</v>
      </c>
      <c r="BT177" s="3">
        <f t="shared" si="151"/>
        <v>0</v>
      </c>
      <c r="BU177" s="3" t="str">
        <f t="shared" si="156"/>
        <v/>
      </c>
      <c r="BV177" s="3">
        <f t="shared" si="157"/>
        <v>0</v>
      </c>
      <c r="BW177" s="3" t="str">
        <f t="shared" si="158"/>
        <v/>
      </c>
      <c r="BX177" s="3" t="str">
        <f t="shared" si="159"/>
        <v xml:space="preserve">
</v>
      </c>
      <c r="BY177" s="3">
        <f t="shared" si="160"/>
        <v>0.19658119658119697</v>
      </c>
      <c r="BZ177" s="3" t="str">
        <f t="shared" si="161"/>
        <v>assoc</v>
      </c>
      <c r="CA177" s="3">
        <f t="shared" si="162"/>
        <v>0.19658119658119697</v>
      </c>
      <c r="CB177" s="3" t="str">
        <f t="shared" si="163"/>
        <v>small</v>
      </c>
      <c r="CC177" s="3" t="str">
        <f t="shared" si="164"/>
        <v>assoc
small</v>
      </c>
      <c r="CD177" s="3">
        <f t="shared" si="165"/>
        <v>-6.9808027923211238E-2</v>
      </c>
      <c r="CE177" s="3" t="str">
        <f t="shared" si="166"/>
        <v/>
      </c>
      <c r="CF177" s="3">
        <f t="shared" si="167"/>
        <v>6.9808027923211238E-2</v>
      </c>
      <c r="CG177" s="3" t="str">
        <f t="shared" si="168"/>
        <v/>
      </c>
      <c r="CH177" s="3" t="str">
        <f t="shared" si="169"/>
        <v xml:space="preserve">
</v>
      </c>
      <c r="CI177" s="3">
        <f t="shared" si="170"/>
        <v>-0.7672188317349603</v>
      </c>
      <c r="CJ177" s="3" t="str">
        <f t="shared" si="171"/>
        <v>white</v>
      </c>
      <c r="CK177" s="3">
        <f t="shared" si="172"/>
        <v>0.7672188317349603</v>
      </c>
      <c r="CL177" s="3" t="str">
        <f t="shared" si="173"/>
        <v>large</v>
      </c>
      <c r="CM177" s="3" t="str">
        <f t="shared" si="174"/>
        <v>white
large</v>
      </c>
      <c r="CN177" s="3">
        <f t="shared" si="175"/>
        <v>0.20869565217391287</v>
      </c>
      <c r="CO177" s="3" t="str">
        <f t="shared" si="176"/>
        <v>+</v>
      </c>
      <c r="CP177" s="3">
        <f t="shared" si="177"/>
        <v>0.20869565217391287</v>
      </c>
      <c r="CQ177" s="3" t="str">
        <f t="shared" si="178"/>
        <v>small</v>
      </c>
      <c r="CR177" s="3" t="str">
        <f t="shared" si="179"/>
        <v>+
small</v>
      </c>
      <c r="CS177" s="3">
        <f t="shared" si="180"/>
        <v>0.16153846153846185</v>
      </c>
      <c r="CT177" s="3" t="str">
        <f t="shared" si="181"/>
        <v>+</v>
      </c>
      <c r="CU177" s="3">
        <f t="shared" si="182"/>
        <v>0.16153846153846185</v>
      </c>
      <c r="CV177" s="3" t="str">
        <f t="shared" si="183"/>
        <v>small</v>
      </c>
      <c r="CW177" s="3" t="str">
        <f t="shared" si="184"/>
        <v>+
small</v>
      </c>
      <c r="CX177" s="3" t="str">
        <f t="shared" si="185"/>
        <v>N&lt;5</v>
      </c>
      <c r="CY177" s="3" t="str">
        <f t="shared" si="186"/>
        <v>N&lt;5</v>
      </c>
      <c r="CZ177" s="3" t="str">
        <f t="shared" si="187"/>
        <v>N&lt;5</v>
      </c>
      <c r="DA177" s="3" t="str">
        <f t="shared" si="188"/>
        <v>N&lt;5</v>
      </c>
      <c r="DB177" s="3" t="str">
        <f t="shared" si="189"/>
        <v>N&lt;5
N&lt;5</v>
      </c>
      <c r="DC177" s="3">
        <f t="shared" si="190"/>
        <v>0.3653846153846157</v>
      </c>
      <c r="DD177" s="3" t="str">
        <f t="shared" si="191"/>
        <v>+</v>
      </c>
      <c r="DE177" s="3">
        <f t="shared" si="192"/>
        <v>0.3653846153846157</v>
      </c>
      <c r="DF177" s="3" t="str">
        <f t="shared" si="193"/>
        <v>moderate</v>
      </c>
      <c r="DG177" s="3" t="str">
        <f t="shared" si="194"/>
        <v>+
moderate</v>
      </c>
      <c r="DH177" s="3" t="str">
        <f t="shared" si="195"/>
        <v>N&lt;5</v>
      </c>
      <c r="DI177" s="3" t="str">
        <f t="shared" si="196"/>
        <v>N&lt;5</v>
      </c>
      <c r="DJ177" s="3" t="str">
        <f t="shared" si="197"/>
        <v>N&lt;5</v>
      </c>
      <c r="DK177" s="3" t="str">
        <f t="shared" si="198"/>
        <v>N&lt;5</v>
      </c>
      <c r="DL177" s="3" t="str">
        <f t="shared" si="199"/>
        <v>N&lt;5
N&lt;5</v>
      </c>
      <c r="DM177" s="3">
        <f t="shared" si="200"/>
        <v>-6.6176470588235184E-2</v>
      </c>
      <c r="DN177" s="3" t="str">
        <f t="shared" si="201"/>
        <v/>
      </c>
      <c r="DO177" s="3">
        <f t="shared" si="202"/>
        <v>6.6176470588235184E-2</v>
      </c>
      <c r="DP177" s="3" t="str">
        <f t="shared" si="203"/>
        <v/>
      </c>
      <c r="DQ177" s="3" t="str">
        <f t="shared" si="204"/>
        <v xml:space="preserve">
</v>
      </c>
      <c r="DR177" s="3">
        <f t="shared" si="205"/>
        <v>0.40366972477064256</v>
      </c>
      <c r="DS177" s="3" t="str">
        <f t="shared" si="206"/>
        <v>+</v>
      </c>
      <c r="DT177" s="3">
        <f t="shared" si="207"/>
        <v>0.40366972477064256</v>
      </c>
      <c r="DU177" s="3" t="str">
        <f t="shared" si="208"/>
        <v>moderate</v>
      </c>
      <c r="DV177" s="3" t="str">
        <f t="shared" si="209"/>
        <v>+
moderate</v>
      </c>
      <c r="DW177" s="3">
        <f t="shared" si="210"/>
        <v>7.5000000000000261E-2</v>
      </c>
      <c r="DX177" s="3" t="str">
        <f t="shared" si="211"/>
        <v/>
      </c>
      <c r="DY177" s="3">
        <f t="shared" si="212"/>
        <v>7.5000000000000261E-2</v>
      </c>
      <c r="DZ177" s="3" t="str">
        <f t="shared" si="213"/>
        <v/>
      </c>
      <c r="EA177" s="3" t="str">
        <f t="shared" si="214"/>
        <v xml:space="preserve">
</v>
      </c>
      <c r="EB177" s="3">
        <f t="shared" si="215"/>
        <v>0.25862068965517226</v>
      </c>
      <c r="EC177" s="3" t="str">
        <f t="shared" si="216"/>
        <v>+</v>
      </c>
      <c r="ED177" s="3">
        <f t="shared" si="217"/>
        <v>0.25862068965517226</v>
      </c>
      <c r="EE177" s="3" t="str">
        <f t="shared" si="218"/>
        <v>small</v>
      </c>
      <c r="EF177" s="3" t="str">
        <f t="shared" si="219"/>
        <v>+
small</v>
      </c>
      <c r="EG177" s="3">
        <f t="shared" si="220"/>
        <v>-8.4905660377358347E-2</v>
      </c>
      <c r="EH177" s="3" t="str">
        <f t="shared" si="221"/>
        <v/>
      </c>
      <c r="EI177" s="3">
        <f t="shared" si="222"/>
        <v>8.4905660377358347E-2</v>
      </c>
      <c r="EJ177" s="3" t="str">
        <f t="shared" si="223"/>
        <v/>
      </c>
      <c r="EK177" s="3" t="str">
        <f t="shared" si="224"/>
        <v xml:space="preserve">
</v>
      </c>
    </row>
    <row r="178" spans="1:141" x14ac:dyDescent="0.35">
      <c r="A178" s="13" t="s">
        <v>350</v>
      </c>
      <c r="B178" s="13" t="s">
        <v>351</v>
      </c>
      <c r="C178" s="4">
        <v>3.58</v>
      </c>
      <c r="D178" s="4">
        <v>0.93700000000000006</v>
      </c>
      <c r="E178" s="3">
        <v>36</v>
      </c>
      <c r="F178" s="4">
        <v>3.45</v>
      </c>
      <c r="G178" s="4">
        <v>1.069</v>
      </c>
      <c r="H178" s="3">
        <v>336</v>
      </c>
      <c r="I178" s="4">
        <v>3.62</v>
      </c>
      <c r="J178" s="4">
        <v>0.96099999999999997</v>
      </c>
      <c r="K178" s="3">
        <v>13</v>
      </c>
      <c r="L178" s="4" t="s">
        <v>30</v>
      </c>
      <c r="M178" s="4" t="s">
        <v>30</v>
      </c>
      <c r="N178" s="3" t="s">
        <v>30</v>
      </c>
      <c r="O178" s="4">
        <v>3.63</v>
      </c>
      <c r="P178" s="4">
        <v>1.012</v>
      </c>
      <c r="Q178" s="3">
        <v>19</v>
      </c>
      <c r="R178" s="4" t="s">
        <v>30</v>
      </c>
      <c r="S178" s="4" t="s">
        <v>30</v>
      </c>
      <c r="T178" s="3" t="s">
        <v>30</v>
      </c>
      <c r="U178" s="4">
        <v>3.5</v>
      </c>
      <c r="V178" s="4">
        <v>0.92600000000000005</v>
      </c>
      <c r="W178" s="3">
        <v>8</v>
      </c>
      <c r="X178" s="4">
        <v>3.46</v>
      </c>
      <c r="Y178" s="4">
        <v>1.05</v>
      </c>
      <c r="Z178" s="3">
        <v>13</v>
      </c>
      <c r="AA178" s="4">
        <v>3.64</v>
      </c>
      <c r="AB178" s="4">
        <v>0.90200000000000002</v>
      </c>
      <c r="AC178" s="3">
        <v>22</v>
      </c>
      <c r="AD178" s="4">
        <v>3.64</v>
      </c>
      <c r="AE178" s="4">
        <v>1.026</v>
      </c>
      <c r="AF178" s="3">
        <v>28</v>
      </c>
      <c r="AG178" s="4">
        <v>3.38</v>
      </c>
      <c r="AH178" s="4">
        <v>0.51800000000000002</v>
      </c>
      <c r="AI178" s="3">
        <v>8</v>
      </c>
      <c r="AJ178" s="3">
        <v>3.5</v>
      </c>
      <c r="AK178" s="3">
        <v>0.91</v>
      </c>
      <c r="AL178" s="3">
        <v>40</v>
      </c>
      <c r="AM178" s="3">
        <v>3.5</v>
      </c>
      <c r="AN178" s="3">
        <v>0.89</v>
      </c>
      <c r="AO178" s="3">
        <v>20</v>
      </c>
      <c r="AP178" s="3">
        <v>3.8</v>
      </c>
      <c r="AQ178" s="3">
        <v>0.45</v>
      </c>
      <c r="AR178" s="3">
        <v>5</v>
      </c>
      <c r="AS178" s="3">
        <v>3.4</v>
      </c>
      <c r="AT178" s="3">
        <v>1.06</v>
      </c>
      <c r="AU178" s="3">
        <v>15</v>
      </c>
      <c r="AV178" s="3">
        <v>3.73</v>
      </c>
      <c r="AW178" s="3">
        <v>1.01</v>
      </c>
      <c r="AX178" s="3">
        <v>11</v>
      </c>
      <c r="AY178" s="3">
        <v>3.14</v>
      </c>
      <c r="AZ178" s="3">
        <v>0.69</v>
      </c>
      <c r="BA178" s="3">
        <v>7</v>
      </c>
      <c r="BB178" s="3">
        <v>3.5</v>
      </c>
      <c r="BC178" s="3">
        <v>0.89</v>
      </c>
      <c r="BD178" s="3">
        <v>16</v>
      </c>
      <c r="BE178" s="3">
        <v>3.5</v>
      </c>
      <c r="BF178" s="3">
        <v>0.93</v>
      </c>
      <c r="BG178" s="3">
        <v>24</v>
      </c>
      <c r="BH178" s="3">
        <v>3.57</v>
      </c>
      <c r="BI178" s="3">
        <v>0.88</v>
      </c>
      <c r="BJ178" s="3">
        <v>28</v>
      </c>
      <c r="BK178" s="3">
        <v>3.33</v>
      </c>
      <c r="BL178" s="3">
        <v>0.98</v>
      </c>
      <c r="BM178" s="3">
        <v>12</v>
      </c>
      <c r="BO178" s="3" t="str">
        <f t="shared" si="150"/>
        <v>N&lt;5</v>
      </c>
      <c r="BP178" s="3" t="str">
        <f t="shared" si="152"/>
        <v>N&lt;5</v>
      </c>
      <c r="BQ178" s="3" t="str">
        <f t="shared" si="153"/>
        <v>N&lt;5</v>
      </c>
      <c r="BR178" s="3" t="str">
        <f t="shared" si="154"/>
        <v>N&lt;5</v>
      </c>
      <c r="BS178" s="3" t="str">
        <f t="shared" si="155"/>
        <v>N&lt;5
N&lt;5</v>
      </c>
      <c r="BT178" s="3">
        <f t="shared" si="151"/>
        <v>-1.0405827263267208E-2</v>
      </c>
      <c r="BU178" s="3" t="str">
        <f t="shared" si="156"/>
        <v/>
      </c>
      <c r="BV178" s="3">
        <f t="shared" si="157"/>
        <v>1.0405827263267208E-2</v>
      </c>
      <c r="BW178" s="3" t="str">
        <f t="shared" si="158"/>
        <v/>
      </c>
      <c r="BX178" s="3" t="str">
        <f t="shared" si="159"/>
        <v xml:space="preserve">
</v>
      </c>
      <c r="BY178" s="3">
        <f t="shared" si="160"/>
        <v>0.58415841584158401</v>
      </c>
      <c r="BZ178" s="3" t="str">
        <f t="shared" si="161"/>
        <v>assoc</v>
      </c>
      <c r="CA178" s="3">
        <f t="shared" si="162"/>
        <v>0.58415841584158401</v>
      </c>
      <c r="CB178" s="3" t="str">
        <f t="shared" si="163"/>
        <v>large</v>
      </c>
      <c r="CC178" s="3" t="str">
        <f t="shared" si="164"/>
        <v>assoc
large</v>
      </c>
      <c r="CD178" s="3">
        <f t="shared" si="165"/>
        <v>-0.17142857142857157</v>
      </c>
      <c r="CE178" s="3" t="str">
        <f t="shared" si="166"/>
        <v>men</v>
      </c>
      <c r="CF178" s="3">
        <f t="shared" si="167"/>
        <v>0.17142857142857157</v>
      </c>
      <c r="CG178" s="3" t="str">
        <f t="shared" si="168"/>
        <v>small</v>
      </c>
      <c r="CH178" s="3" t="str">
        <f t="shared" si="169"/>
        <v>men
small</v>
      </c>
      <c r="CI178" s="3">
        <f t="shared" si="170"/>
        <v>0.2534113060428852</v>
      </c>
      <c r="CJ178" s="3" t="str">
        <f t="shared" si="171"/>
        <v>foc</v>
      </c>
      <c r="CK178" s="3">
        <f t="shared" si="172"/>
        <v>0.2534113060428852</v>
      </c>
      <c r="CL178" s="3" t="str">
        <f t="shared" si="173"/>
        <v>small</v>
      </c>
      <c r="CM178" s="3" t="str">
        <f t="shared" si="174"/>
        <v>foc
small</v>
      </c>
      <c r="CN178" s="3">
        <f t="shared" si="175"/>
        <v>-8.7912087912087988E-2</v>
      </c>
      <c r="CO178" s="3" t="str">
        <f t="shared" si="176"/>
        <v/>
      </c>
      <c r="CP178" s="3">
        <f t="shared" si="177"/>
        <v>8.7912087912087988E-2</v>
      </c>
      <c r="CQ178" s="3" t="str">
        <f t="shared" si="178"/>
        <v/>
      </c>
      <c r="CR178" s="3" t="str">
        <f t="shared" si="179"/>
        <v xml:space="preserve">
</v>
      </c>
      <c r="CS178" s="3">
        <f t="shared" si="180"/>
        <v>-0.13483146067415741</v>
      </c>
      <c r="CT178" s="3" t="str">
        <f t="shared" si="181"/>
        <v>-</v>
      </c>
      <c r="CU178" s="3">
        <f t="shared" si="182"/>
        <v>0.13483146067415741</v>
      </c>
      <c r="CV178" s="3" t="str">
        <f t="shared" si="183"/>
        <v>small</v>
      </c>
      <c r="CW178" s="3" t="str">
        <f t="shared" si="184"/>
        <v>-
small</v>
      </c>
      <c r="CX178" s="3" t="str">
        <f t="shared" si="185"/>
        <v>N&lt;5</v>
      </c>
      <c r="CY178" s="3" t="str">
        <f t="shared" si="186"/>
        <v>N&lt;5</v>
      </c>
      <c r="CZ178" s="3" t="str">
        <f t="shared" si="187"/>
        <v>N&lt;5</v>
      </c>
      <c r="DA178" s="3" t="str">
        <f t="shared" si="188"/>
        <v>N&lt;5</v>
      </c>
      <c r="DB178" s="3" t="str">
        <f t="shared" si="189"/>
        <v>N&lt;5
N&lt;5</v>
      </c>
      <c r="DC178" s="3">
        <f t="shared" si="190"/>
        <v>-0.21698113207547168</v>
      </c>
      <c r="DD178" s="3" t="str">
        <f t="shared" si="191"/>
        <v>-</v>
      </c>
      <c r="DE178" s="3">
        <f t="shared" si="192"/>
        <v>0.21698113207547168</v>
      </c>
      <c r="DF178" s="3" t="str">
        <f t="shared" si="193"/>
        <v>small</v>
      </c>
      <c r="DG178" s="3" t="str">
        <f t="shared" si="194"/>
        <v>-
small</v>
      </c>
      <c r="DH178" s="3" t="str">
        <f t="shared" si="195"/>
        <v>N&lt;5</v>
      </c>
      <c r="DI178" s="3" t="str">
        <f t="shared" si="196"/>
        <v>N&lt;5</v>
      </c>
      <c r="DJ178" s="3" t="str">
        <f t="shared" si="197"/>
        <v>N&lt;5</v>
      </c>
      <c r="DK178" s="3" t="str">
        <f t="shared" si="198"/>
        <v>N&lt;5</v>
      </c>
      <c r="DL178" s="3" t="str">
        <f t="shared" si="199"/>
        <v>N&lt;5
N&lt;5</v>
      </c>
      <c r="DM178" s="3">
        <f t="shared" si="200"/>
        <v>-0.52173913043478248</v>
      </c>
      <c r="DN178" s="3" t="str">
        <f t="shared" si="201"/>
        <v>-</v>
      </c>
      <c r="DO178" s="3">
        <f t="shared" si="202"/>
        <v>0.52173913043478248</v>
      </c>
      <c r="DP178" s="3" t="str">
        <f t="shared" si="203"/>
        <v>large</v>
      </c>
      <c r="DQ178" s="3" t="str">
        <f t="shared" si="204"/>
        <v>-
large</v>
      </c>
      <c r="DR178" s="3">
        <f t="shared" si="205"/>
        <v>4.4943820224719142E-2</v>
      </c>
      <c r="DS178" s="3" t="str">
        <f t="shared" si="206"/>
        <v/>
      </c>
      <c r="DT178" s="3">
        <f t="shared" si="207"/>
        <v>4.4943820224719142E-2</v>
      </c>
      <c r="DU178" s="3" t="str">
        <f t="shared" si="208"/>
        <v/>
      </c>
      <c r="DV178" s="3" t="str">
        <f t="shared" si="209"/>
        <v xml:space="preserve">
</v>
      </c>
      <c r="DW178" s="3">
        <f t="shared" si="210"/>
        <v>-0.15053763440860227</v>
      </c>
      <c r="DX178" s="3" t="str">
        <f t="shared" si="211"/>
        <v>-</v>
      </c>
      <c r="DY178" s="3">
        <f t="shared" si="212"/>
        <v>0.15053763440860227</v>
      </c>
      <c r="DZ178" s="3" t="str">
        <f t="shared" si="213"/>
        <v>small</v>
      </c>
      <c r="EA178" s="3" t="str">
        <f t="shared" si="214"/>
        <v>-
small</v>
      </c>
      <c r="EB178" s="3">
        <f t="shared" si="215"/>
        <v>-7.9545454545454863E-2</v>
      </c>
      <c r="EC178" s="3" t="str">
        <f t="shared" si="216"/>
        <v/>
      </c>
      <c r="ED178" s="3">
        <f t="shared" si="217"/>
        <v>7.9545454545454863E-2</v>
      </c>
      <c r="EE178" s="3" t="str">
        <f t="shared" si="218"/>
        <v/>
      </c>
      <c r="EF178" s="3" t="str">
        <f t="shared" si="219"/>
        <v xml:space="preserve">
</v>
      </c>
      <c r="EG178" s="3">
        <f t="shared" si="220"/>
        <v>-5.1020408163265127E-2</v>
      </c>
      <c r="EH178" s="3" t="str">
        <f t="shared" si="221"/>
        <v/>
      </c>
      <c r="EI178" s="3">
        <f t="shared" si="222"/>
        <v>5.1020408163265127E-2</v>
      </c>
      <c r="EJ178" s="3" t="str">
        <f t="shared" si="223"/>
        <v/>
      </c>
      <c r="EK178" s="3" t="str">
        <f t="shared" si="224"/>
        <v xml:space="preserve">
</v>
      </c>
    </row>
    <row r="179" spans="1:141" x14ac:dyDescent="0.35">
      <c r="A179" s="13" t="s">
        <v>352</v>
      </c>
      <c r="B179" s="13" t="s">
        <v>353</v>
      </c>
      <c r="C179" s="4">
        <v>3.83</v>
      </c>
      <c r="D179" s="4">
        <v>0.98499999999999999</v>
      </c>
      <c r="E179" s="3">
        <v>47</v>
      </c>
      <c r="F179" s="4">
        <v>3.63</v>
      </c>
      <c r="G179" s="4">
        <v>1.2170000000000001</v>
      </c>
      <c r="H179" s="3">
        <v>357</v>
      </c>
      <c r="I179" s="4">
        <v>3.74</v>
      </c>
      <c r="J179" s="4">
        <v>0.99099999999999999</v>
      </c>
      <c r="K179" s="3">
        <v>19</v>
      </c>
      <c r="L179" s="4" t="s">
        <v>30</v>
      </c>
      <c r="M179" s="4" t="s">
        <v>30</v>
      </c>
      <c r="N179" s="3" t="s">
        <v>30</v>
      </c>
      <c r="O179" s="4">
        <v>4.04</v>
      </c>
      <c r="P179" s="4">
        <v>0.85899999999999999</v>
      </c>
      <c r="Q179" s="3">
        <v>24</v>
      </c>
      <c r="R179" s="4" t="s">
        <v>30</v>
      </c>
      <c r="S179" s="4" t="s">
        <v>30</v>
      </c>
      <c r="T179" s="3" t="s">
        <v>30</v>
      </c>
      <c r="U179" s="4">
        <v>3.85</v>
      </c>
      <c r="V179" s="4">
        <v>0.98699999999999999</v>
      </c>
      <c r="W179" s="3">
        <v>13</v>
      </c>
      <c r="X179" s="4">
        <v>3.83</v>
      </c>
      <c r="Y179" s="4">
        <v>0.85699999999999998</v>
      </c>
      <c r="Z179" s="3">
        <v>18</v>
      </c>
      <c r="AA179" s="4">
        <v>3.78</v>
      </c>
      <c r="AB179" s="4">
        <v>1.0860000000000001</v>
      </c>
      <c r="AC179" s="3">
        <v>27</v>
      </c>
      <c r="AD179" s="4">
        <v>3.76</v>
      </c>
      <c r="AE179" s="4">
        <v>1.0109999999999999</v>
      </c>
      <c r="AF179" s="3">
        <v>37</v>
      </c>
      <c r="AG179" s="4">
        <v>4.0999999999999996</v>
      </c>
      <c r="AH179" s="4">
        <v>0.876</v>
      </c>
      <c r="AI179" s="3">
        <v>10</v>
      </c>
      <c r="AJ179" s="4">
        <v>3.56</v>
      </c>
      <c r="AK179" s="4">
        <v>1.03</v>
      </c>
      <c r="AL179" s="14">
        <v>62</v>
      </c>
      <c r="AM179" s="3">
        <v>3.74</v>
      </c>
      <c r="AN179" s="3">
        <v>0.96</v>
      </c>
      <c r="AO179" s="3">
        <v>31</v>
      </c>
      <c r="AP179" s="3">
        <v>3.2</v>
      </c>
      <c r="AQ179" s="3">
        <v>0.84</v>
      </c>
      <c r="AR179" s="3">
        <v>5</v>
      </c>
      <c r="AS179" s="3">
        <v>3.42</v>
      </c>
      <c r="AT179" s="3">
        <v>1.1399999999999999</v>
      </c>
      <c r="AU179" s="3">
        <v>26</v>
      </c>
      <c r="AV179" s="3">
        <v>3.71</v>
      </c>
      <c r="AW179" s="3">
        <v>1.2</v>
      </c>
      <c r="AX179" s="3">
        <v>14</v>
      </c>
      <c r="AY179" s="3">
        <v>3.79</v>
      </c>
      <c r="AZ179" s="3">
        <v>0.8</v>
      </c>
      <c r="BA179" s="3">
        <v>14</v>
      </c>
      <c r="BB179" s="3">
        <v>3.62</v>
      </c>
      <c r="BC179" s="3">
        <v>0.98</v>
      </c>
      <c r="BD179" s="3">
        <v>29</v>
      </c>
      <c r="BE179" s="3">
        <v>3.52</v>
      </c>
      <c r="BF179" s="3">
        <v>1.0900000000000001</v>
      </c>
      <c r="BG179" s="3">
        <v>33</v>
      </c>
      <c r="BH179" s="3">
        <v>3.55</v>
      </c>
      <c r="BI179" s="3">
        <v>1.04</v>
      </c>
      <c r="BJ179" s="3">
        <v>47</v>
      </c>
      <c r="BK179" s="3">
        <v>3.6</v>
      </c>
      <c r="BL179" s="3">
        <v>1.06</v>
      </c>
      <c r="BM179" s="3">
        <v>15</v>
      </c>
      <c r="BO179" s="3" t="str">
        <f t="shared" si="150"/>
        <v>N&lt;5</v>
      </c>
      <c r="BP179" s="3" t="str">
        <f t="shared" si="152"/>
        <v>N&lt;5</v>
      </c>
      <c r="BQ179" s="3" t="str">
        <f t="shared" si="153"/>
        <v>N&lt;5</v>
      </c>
      <c r="BR179" s="3" t="str">
        <f t="shared" si="154"/>
        <v>N&lt;5</v>
      </c>
      <c r="BS179" s="3" t="str">
        <f t="shared" si="155"/>
        <v>N&lt;5
N&lt;5</v>
      </c>
      <c r="BT179" s="3">
        <f t="shared" si="151"/>
        <v>-0.30272452068617539</v>
      </c>
      <c r="BU179" s="3" t="str">
        <f t="shared" si="156"/>
        <v>tenured</v>
      </c>
      <c r="BV179" s="3">
        <f t="shared" si="157"/>
        <v>0.30272452068617539</v>
      </c>
      <c r="BW179" s="3" t="str">
        <f t="shared" si="158"/>
        <v>moderate</v>
      </c>
      <c r="BX179" s="3" t="str">
        <f t="shared" si="159"/>
        <v>tenured
moderate</v>
      </c>
      <c r="BY179" s="3">
        <f t="shared" si="160"/>
        <v>-6.6666666666666735E-2</v>
      </c>
      <c r="BZ179" s="3" t="str">
        <f t="shared" si="161"/>
        <v/>
      </c>
      <c r="CA179" s="3">
        <f t="shared" si="162"/>
        <v>6.6666666666666735E-2</v>
      </c>
      <c r="CB179" s="3" t="str">
        <f t="shared" si="163"/>
        <v/>
      </c>
      <c r="CC179" s="3" t="str">
        <f t="shared" si="164"/>
        <v xml:space="preserve">
</v>
      </c>
      <c r="CD179" s="3">
        <f t="shared" si="165"/>
        <v>5.8343057176196346E-2</v>
      </c>
      <c r="CE179" s="3" t="str">
        <f t="shared" si="166"/>
        <v/>
      </c>
      <c r="CF179" s="3">
        <f t="shared" si="167"/>
        <v>5.8343057176196346E-2</v>
      </c>
      <c r="CG179" s="3" t="str">
        <f t="shared" si="168"/>
        <v/>
      </c>
      <c r="CH179" s="3" t="str">
        <f t="shared" si="169"/>
        <v xml:space="preserve">
</v>
      </c>
      <c r="CI179" s="3">
        <f t="shared" si="170"/>
        <v>-0.33630069238377835</v>
      </c>
      <c r="CJ179" s="3" t="str">
        <f t="shared" si="171"/>
        <v>white</v>
      </c>
      <c r="CK179" s="3">
        <f t="shared" si="172"/>
        <v>0.33630069238377835</v>
      </c>
      <c r="CL179" s="3" t="str">
        <f t="shared" si="173"/>
        <v>moderate</v>
      </c>
      <c r="CM179" s="3" t="str">
        <f t="shared" si="174"/>
        <v>white
moderate</v>
      </c>
      <c r="CN179" s="3">
        <f t="shared" si="175"/>
        <v>-0.26213592233009708</v>
      </c>
      <c r="CO179" s="3" t="str">
        <f t="shared" si="176"/>
        <v>-</v>
      </c>
      <c r="CP179" s="3">
        <f t="shared" si="177"/>
        <v>0.26213592233009708</v>
      </c>
      <c r="CQ179" s="3" t="str">
        <f t="shared" si="178"/>
        <v>small</v>
      </c>
      <c r="CR179" s="3" t="str">
        <f t="shared" si="179"/>
        <v>-
small</v>
      </c>
      <c r="CS179" s="3">
        <f t="shared" si="180"/>
        <v>0</v>
      </c>
      <c r="CT179" s="3" t="str">
        <f t="shared" si="181"/>
        <v/>
      </c>
      <c r="CU179" s="3">
        <f t="shared" si="182"/>
        <v>0</v>
      </c>
      <c r="CV179" s="3" t="str">
        <f t="shared" si="183"/>
        <v/>
      </c>
      <c r="CW179" s="3" t="str">
        <f t="shared" si="184"/>
        <v xml:space="preserve">
</v>
      </c>
      <c r="CX179" s="3" t="str">
        <f t="shared" si="185"/>
        <v>N&lt;5</v>
      </c>
      <c r="CY179" s="3" t="str">
        <f t="shared" si="186"/>
        <v>N&lt;5</v>
      </c>
      <c r="CZ179" s="3" t="str">
        <f t="shared" si="187"/>
        <v>N&lt;5</v>
      </c>
      <c r="DA179" s="3" t="str">
        <f t="shared" si="188"/>
        <v>N&lt;5</v>
      </c>
      <c r="DB179" s="3" t="str">
        <f t="shared" si="189"/>
        <v>N&lt;5
N&lt;5</v>
      </c>
      <c r="DC179" s="3">
        <f t="shared" si="190"/>
        <v>-0.54385964912280715</v>
      </c>
      <c r="DD179" s="3" t="str">
        <f t="shared" si="191"/>
        <v>-</v>
      </c>
      <c r="DE179" s="3">
        <f t="shared" si="192"/>
        <v>0.54385964912280715</v>
      </c>
      <c r="DF179" s="3" t="str">
        <f t="shared" si="193"/>
        <v>large</v>
      </c>
      <c r="DG179" s="3" t="str">
        <f t="shared" si="194"/>
        <v>-
large</v>
      </c>
      <c r="DH179" s="3" t="str">
        <f t="shared" si="195"/>
        <v>N&lt;5</v>
      </c>
      <c r="DI179" s="3" t="str">
        <f t="shared" si="196"/>
        <v>N&lt;5</v>
      </c>
      <c r="DJ179" s="3" t="str">
        <f t="shared" si="197"/>
        <v>N&lt;5</v>
      </c>
      <c r="DK179" s="3" t="str">
        <f t="shared" si="198"/>
        <v>N&lt;5</v>
      </c>
      <c r="DL179" s="3" t="str">
        <f t="shared" si="199"/>
        <v>N&lt;5
N&lt;5</v>
      </c>
      <c r="DM179" s="3">
        <f t="shared" si="200"/>
        <v>-7.5000000000000067E-2</v>
      </c>
      <c r="DN179" s="3" t="str">
        <f t="shared" si="201"/>
        <v/>
      </c>
      <c r="DO179" s="3">
        <f t="shared" si="202"/>
        <v>7.5000000000000067E-2</v>
      </c>
      <c r="DP179" s="3" t="str">
        <f t="shared" si="203"/>
        <v/>
      </c>
      <c r="DQ179" s="3" t="str">
        <f t="shared" si="204"/>
        <v xml:space="preserve">
</v>
      </c>
      <c r="DR179" s="3">
        <f t="shared" si="205"/>
        <v>-0.21428571428571425</v>
      </c>
      <c r="DS179" s="3" t="str">
        <f t="shared" si="206"/>
        <v>-</v>
      </c>
      <c r="DT179" s="3">
        <f t="shared" si="207"/>
        <v>0.21428571428571425</v>
      </c>
      <c r="DU179" s="3" t="str">
        <f t="shared" si="208"/>
        <v>small</v>
      </c>
      <c r="DV179" s="3" t="str">
        <f t="shared" si="209"/>
        <v>-
small</v>
      </c>
      <c r="DW179" s="3">
        <f t="shared" si="210"/>
        <v>-0.23853211009174291</v>
      </c>
      <c r="DX179" s="3" t="str">
        <f t="shared" si="211"/>
        <v>-</v>
      </c>
      <c r="DY179" s="3">
        <f t="shared" si="212"/>
        <v>0.23853211009174291</v>
      </c>
      <c r="DZ179" s="3" t="str">
        <f t="shared" si="213"/>
        <v>small</v>
      </c>
      <c r="EA179" s="3" t="str">
        <f t="shared" si="214"/>
        <v>-
small</v>
      </c>
      <c r="EB179" s="3">
        <f t="shared" si="215"/>
        <v>-0.20192307692307687</v>
      </c>
      <c r="EC179" s="3" t="str">
        <f t="shared" si="216"/>
        <v>-</v>
      </c>
      <c r="ED179" s="3">
        <f t="shared" si="217"/>
        <v>0.20192307692307687</v>
      </c>
      <c r="EE179" s="3" t="str">
        <f t="shared" si="218"/>
        <v>small</v>
      </c>
      <c r="EF179" s="3" t="str">
        <f t="shared" si="219"/>
        <v>-
small</v>
      </c>
      <c r="EG179" s="3">
        <f t="shared" si="220"/>
        <v>-0.47169811320754673</v>
      </c>
      <c r="EH179" s="3" t="str">
        <f t="shared" si="221"/>
        <v>-</v>
      </c>
      <c r="EI179" s="3">
        <f t="shared" si="222"/>
        <v>0.47169811320754673</v>
      </c>
      <c r="EJ179" s="3" t="str">
        <f t="shared" si="223"/>
        <v>moderate</v>
      </c>
      <c r="EK179" s="3" t="str">
        <f t="shared" si="224"/>
        <v>-
moderate</v>
      </c>
    </row>
    <row r="180" spans="1:141" x14ac:dyDescent="0.35">
      <c r="A180" s="13" t="s">
        <v>354</v>
      </c>
      <c r="B180" s="13" t="s">
        <v>355</v>
      </c>
      <c r="C180" s="4">
        <v>3.45</v>
      </c>
      <c r="D180" s="4">
        <v>1.131</v>
      </c>
      <c r="E180" s="3">
        <v>42</v>
      </c>
      <c r="F180" s="4">
        <v>3.5</v>
      </c>
      <c r="G180" s="4">
        <v>1.1000000000000001</v>
      </c>
      <c r="H180" s="3">
        <v>349</v>
      </c>
      <c r="I180" s="4">
        <v>3.69</v>
      </c>
      <c r="J180" s="4">
        <v>1.1379999999999999</v>
      </c>
      <c r="K180" s="3">
        <v>16</v>
      </c>
      <c r="L180" s="4" t="s">
        <v>30</v>
      </c>
      <c r="M180" s="4" t="s">
        <v>30</v>
      </c>
      <c r="N180" s="3" t="s">
        <v>30</v>
      </c>
      <c r="O180" s="4">
        <v>3.36</v>
      </c>
      <c r="P180" s="4">
        <v>1.1359999999999999</v>
      </c>
      <c r="Q180" s="3">
        <v>22</v>
      </c>
      <c r="R180" s="4" t="s">
        <v>30</v>
      </c>
      <c r="S180" s="4" t="s">
        <v>30</v>
      </c>
      <c r="T180" s="3" t="s">
        <v>30</v>
      </c>
      <c r="U180" s="4">
        <v>3.64</v>
      </c>
      <c r="V180" s="4">
        <v>1.1200000000000001</v>
      </c>
      <c r="W180" s="3">
        <v>11</v>
      </c>
      <c r="X180" s="4">
        <v>3.25</v>
      </c>
      <c r="Y180" s="4">
        <v>1.238</v>
      </c>
      <c r="Z180" s="3">
        <v>16</v>
      </c>
      <c r="AA180" s="4">
        <v>3.52</v>
      </c>
      <c r="AB180" s="4">
        <v>1.046</v>
      </c>
      <c r="AC180" s="3">
        <v>25</v>
      </c>
      <c r="AD180" s="4">
        <v>3.33</v>
      </c>
      <c r="AE180" s="4">
        <v>1.19</v>
      </c>
      <c r="AF180" s="3">
        <v>33</v>
      </c>
      <c r="AG180" s="4">
        <v>3.89</v>
      </c>
      <c r="AH180" s="4">
        <v>0.78200000000000003</v>
      </c>
      <c r="AI180" s="3">
        <v>9</v>
      </c>
      <c r="AJ180" s="3">
        <v>3.44</v>
      </c>
      <c r="AK180" s="3">
        <v>0.93</v>
      </c>
      <c r="AL180" s="3">
        <v>57</v>
      </c>
      <c r="AM180" s="3">
        <v>3.69</v>
      </c>
      <c r="AN180" s="3">
        <v>0.89</v>
      </c>
      <c r="AO180" s="3">
        <v>29</v>
      </c>
      <c r="AP180" s="3">
        <v>3.2</v>
      </c>
      <c r="AQ180" s="3">
        <v>0.84</v>
      </c>
      <c r="AR180" s="3">
        <v>5</v>
      </c>
      <c r="AS180" s="3">
        <v>3.17</v>
      </c>
      <c r="AT180" s="3">
        <v>0.94</v>
      </c>
      <c r="AU180" s="3">
        <v>23</v>
      </c>
      <c r="AV180" s="3">
        <v>4</v>
      </c>
      <c r="AW180" s="3">
        <v>0.91</v>
      </c>
      <c r="AX180" s="3">
        <v>13</v>
      </c>
      <c r="AY180" s="3">
        <v>3.46</v>
      </c>
      <c r="AZ180" s="3">
        <v>0.88</v>
      </c>
      <c r="BA180" s="3">
        <v>13</v>
      </c>
      <c r="BB180" s="3">
        <v>3.48</v>
      </c>
      <c r="BC180" s="3">
        <v>0.89</v>
      </c>
      <c r="BD180" s="3">
        <v>27</v>
      </c>
      <c r="BE180" s="3">
        <v>3.4</v>
      </c>
      <c r="BF180" s="3">
        <v>0.97</v>
      </c>
      <c r="BG180" s="3">
        <v>30</v>
      </c>
      <c r="BH180" s="3">
        <v>3.47</v>
      </c>
      <c r="BI180" s="3">
        <v>0.98</v>
      </c>
      <c r="BJ180" s="3">
        <v>43</v>
      </c>
      <c r="BK180" s="3">
        <v>3.36</v>
      </c>
      <c r="BL180" s="3">
        <v>0.74</v>
      </c>
      <c r="BM180" s="3">
        <v>14</v>
      </c>
      <c r="BO180" s="3" t="str">
        <f t="shared" si="150"/>
        <v>N&lt;5</v>
      </c>
      <c r="BP180" s="3" t="str">
        <f t="shared" si="152"/>
        <v>N&lt;5</v>
      </c>
      <c r="BQ180" s="3" t="str">
        <f t="shared" si="153"/>
        <v>N&lt;5</v>
      </c>
      <c r="BR180" s="3" t="str">
        <f t="shared" si="154"/>
        <v>N&lt;5</v>
      </c>
      <c r="BS180" s="3" t="str">
        <f t="shared" si="155"/>
        <v>N&lt;5
N&lt;5</v>
      </c>
      <c r="BT180" s="3">
        <f t="shared" si="151"/>
        <v>0.28998242530755719</v>
      </c>
      <c r="BU180" s="3" t="str">
        <f t="shared" si="156"/>
        <v>ntt</v>
      </c>
      <c r="BV180" s="3">
        <f t="shared" si="157"/>
        <v>0.28998242530755719</v>
      </c>
      <c r="BW180" s="3" t="str">
        <f t="shared" si="158"/>
        <v>small</v>
      </c>
      <c r="BX180" s="3" t="str">
        <f t="shared" si="159"/>
        <v>ntt
small</v>
      </c>
      <c r="BY180" s="3">
        <f t="shared" si="160"/>
        <v>0.59340659340659341</v>
      </c>
      <c r="BZ180" s="3" t="str">
        <f t="shared" si="161"/>
        <v>assoc</v>
      </c>
      <c r="CA180" s="3">
        <f t="shared" si="162"/>
        <v>0.59340659340659341</v>
      </c>
      <c r="CB180" s="3" t="str">
        <f t="shared" si="163"/>
        <v>large</v>
      </c>
      <c r="CC180" s="3" t="str">
        <f t="shared" si="164"/>
        <v>assoc
large</v>
      </c>
      <c r="CD180" s="3">
        <f t="shared" si="165"/>
        <v>-0.21809369951534735</v>
      </c>
      <c r="CE180" s="3" t="str">
        <f t="shared" si="166"/>
        <v>men</v>
      </c>
      <c r="CF180" s="3">
        <f t="shared" si="167"/>
        <v>0.21809369951534735</v>
      </c>
      <c r="CG180" s="3" t="str">
        <f t="shared" si="168"/>
        <v>small</v>
      </c>
      <c r="CH180" s="3" t="str">
        <f t="shared" si="169"/>
        <v>men
small</v>
      </c>
      <c r="CI180" s="3">
        <f t="shared" si="170"/>
        <v>-0.4705882352941177</v>
      </c>
      <c r="CJ180" s="3" t="str">
        <f t="shared" si="171"/>
        <v>white</v>
      </c>
      <c r="CK180" s="3">
        <f t="shared" si="172"/>
        <v>0.4705882352941177</v>
      </c>
      <c r="CL180" s="3" t="str">
        <f t="shared" si="173"/>
        <v>moderate</v>
      </c>
      <c r="CM180" s="3" t="str">
        <f t="shared" si="174"/>
        <v>white
moderate</v>
      </c>
      <c r="CN180" s="3">
        <f t="shared" si="175"/>
        <v>-1.0752688172043258E-2</v>
      </c>
      <c r="CO180" s="3" t="str">
        <f t="shared" si="176"/>
        <v/>
      </c>
      <c r="CP180" s="3">
        <f t="shared" si="177"/>
        <v>1.0752688172043258E-2</v>
      </c>
      <c r="CQ180" s="3" t="str">
        <f t="shared" si="178"/>
        <v/>
      </c>
      <c r="CR180" s="3" t="str">
        <f t="shared" si="179"/>
        <v xml:space="preserve">
</v>
      </c>
      <c r="CS180" s="3">
        <f t="shared" si="180"/>
        <v>0</v>
      </c>
      <c r="CT180" s="3" t="str">
        <f t="shared" si="181"/>
        <v/>
      </c>
      <c r="CU180" s="3">
        <f t="shared" si="182"/>
        <v>0</v>
      </c>
      <c r="CV180" s="3" t="str">
        <f t="shared" si="183"/>
        <v/>
      </c>
      <c r="CW180" s="3" t="str">
        <f t="shared" si="184"/>
        <v xml:space="preserve">
</v>
      </c>
      <c r="CX180" s="3" t="str">
        <f t="shared" si="185"/>
        <v>N&lt;5</v>
      </c>
      <c r="CY180" s="3" t="str">
        <f t="shared" si="186"/>
        <v>N&lt;5</v>
      </c>
      <c r="CZ180" s="3" t="str">
        <f t="shared" si="187"/>
        <v>N&lt;5</v>
      </c>
      <c r="DA180" s="3" t="str">
        <f t="shared" si="188"/>
        <v>N&lt;5</v>
      </c>
      <c r="DB180" s="3" t="str">
        <f t="shared" si="189"/>
        <v>N&lt;5
N&lt;5</v>
      </c>
      <c r="DC180" s="3">
        <f t="shared" si="190"/>
        <v>-0.20212765957446804</v>
      </c>
      <c r="DD180" s="3" t="str">
        <f t="shared" si="191"/>
        <v>-</v>
      </c>
      <c r="DE180" s="3">
        <f t="shared" si="192"/>
        <v>0.20212765957446804</v>
      </c>
      <c r="DF180" s="3" t="str">
        <f t="shared" si="193"/>
        <v>small</v>
      </c>
      <c r="DG180" s="3" t="str">
        <f t="shared" si="194"/>
        <v>-
small</v>
      </c>
      <c r="DH180" s="3" t="str">
        <f t="shared" si="195"/>
        <v>N&lt;5</v>
      </c>
      <c r="DI180" s="3" t="str">
        <f t="shared" si="196"/>
        <v>N&lt;5</v>
      </c>
      <c r="DJ180" s="3" t="str">
        <f t="shared" si="197"/>
        <v>N&lt;5</v>
      </c>
      <c r="DK180" s="3" t="str">
        <f t="shared" si="198"/>
        <v>N&lt;5</v>
      </c>
      <c r="DL180" s="3" t="str">
        <f t="shared" si="199"/>
        <v>N&lt;5
N&lt;5</v>
      </c>
      <c r="DM180" s="3">
        <f t="shared" si="200"/>
        <v>-0.20454545454545472</v>
      </c>
      <c r="DN180" s="3" t="str">
        <f t="shared" si="201"/>
        <v>-</v>
      </c>
      <c r="DO180" s="3">
        <f t="shared" si="202"/>
        <v>0.20454545454545472</v>
      </c>
      <c r="DP180" s="3" t="str">
        <f t="shared" si="203"/>
        <v>small</v>
      </c>
      <c r="DQ180" s="3" t="str">
        <f t="shared" si="204"/>
        <v>-
small</v>
      </c>
      <c r="DR180" s="3">
        <f t="shared" si="205"/>
        <v>0.2584269662921348</v>
      </c>
      <c r="DS180" s="3" t="str">
        <f t="shared" si="206"/>
        <v>+</v>
      </c>
      <c r="DT180" s="3">
        <f t="shared" si="207"/>
        <v>0.2584269662921348</v>
      </c>
      <c r="DU180" s="3" t="str">
        <f t="shared" si="208"/>
        <v>small</v>
      </c>
      <c r="DV180" s="3" t="str">
        <f t="shared" si="209"/>
        <v>+
small</v>
      </c>
      <c r="DW180" s="3">
        <f t="shared" si="210"/>
        <v>-0.12371134020618568</v>
      </c>
      <c r="DX180" s="3" t="str">
        <f t="shared" si="211"/>
        <v>-</v>
      </c>
      <c r="DY180" s="3">
        <f t="shared" si="212"/>
        <v>0.12371134020618568</v>
      </c>
      <c r="DZ180" s="3" t="str">
        <f t="shared" si="213"/>
        <v>small</v>
      </c>
      <c r="EA180" s="3" t="str">
        <f t="shared" si="214"/>
        <v>-
small</v>
      </c>
      <c r="EB180" s="3">
        <f t="shared" si="215"/>
        <v>0.14285714285714299</v>
      </c>
      <c r="EC180" s="3" t="str">
        <f t="shared" si="216"/>
        <v>+</v>
      </c>
      <c r="ED180" s="3">
        <f t="shared" si="217"/>
        <v>0.14285714285714299</v>
      </c>
      <c r="EE180" s="3" t="str">
        <f t="shared" si="218"/>
        <v>small</v>
      </c>
      <c r="EF180" s="3" t="str">
        <f t="shared" si="219"/>
        <v>+
small</v>
      </c>
      <c r="EG180" s="3">
        <f t="shared" si="220"/>
        <v>-0.71621621621621656</v>
      </c>
      <c r="EH180" s="3" t="str">
        <f t="shared" si="221"/>
        <v>-</v>
      </c>
      <c r="EI180" s="3">
        <f t="shared" si="222"/>
        <v>0.71621621621621656</v>
      </c>
      <c r="EJ180" s="3" t="str">
        <f t="shared" si="223"/>
        <v>large</v>
      </c>
      <c r="EK180" s="3" t="str">
        <f t="shared" si="224"/>
        <v>-
large</v>
      </c>
    </row>
    <row r="181" spans="1:141" x14ac:dyDescent="0.35">
      <c r="A181" s="13" t="s">
        <v>356</v>
      </c>
      <c r="B181" s="13" t="s">
        <v>357</v>
      </c>
      <c r="C181" s="4">
        <v>3.77</v>
      </c>
      <c r="D181" s="4">
        <v>1.0469999999999999</v>
      </c>
      <c r="E181" s="3">
        <v>47</v>
      </c>
      <c r="F181" s="4">
        <v>3.83</v>
      </c>
      <c r="G181" s="4">
        <v>1.2</v>
      </c>
      <c r="H181" s="3">
        <v>364</v>
      </c>
      <c r="I181" s="4">
        <v>3.74</v>
      </c>
      <c r="J181" s="4">
        <v>1.046</v>
      </c>
      <c r="K181" s="3">
        <v>19</v>
      </c>
      <c r="L181" s="4" t="s">
        <v>30</v>
      </c>
      <c r="M181" s="4" t="s">
        <v>30</v>
      </c>
      <c r="N181" s="3" t="s">
        <v>30</v>
      </c>
      <c r="O181" s="4">
        <v>3.76</v>
      </c>
      <c r="P181" s="4">
        <v>1.091</v>
      </c>
      <c r="Q181" s="3">
        <v>25</v>
      </c>
      <c r="R181" s="4" t="s">
        <v>30</v>
      </c>
      <c r="S181" s="4" t="s">
        <v>30</v>
      </c>
      <c r="T181" s="3" t="s">
        <v>30</v>
      </c>
      <c r="U181" s="4">
        <v>4.1500000000000004</v>
      </c>
      <c r="V181" s="4">
        <v>0.89900000000000002</v>
      </c>
      <c r="W181" s="3">
        <v>13</v>
      </c>
      <c r="X181" s="4">
        <v>3.61</v>
      </c>
      <c r="Y181" s="4">
        <v>0.85</v>
      </c>
      <c r="Z181" s="3">
        <v>18</v>
      </c>
      <c r="AA181" s="4">
        <v>3.81</v>
      </c>
      <c r="AB181" s="4">
        <v>1.1779999999999999</v>
      </c>
      <c r="AC181" s="3">
        <v>27</v>
      </c>
      <c r="AD181" s="4">
        <v>3.7</v>
      </c>
      <c r="AE181" s="4">
        <v>0.996</v>
      </c>
      <c r="AF181" s="3">
        <v>37</v>
      </c>
      <c r="AG181" s="4">
        <v>4</v>
      </c>
      <c r="AH181" s="4">
        <v>1.2470000000000001</v>
      </c>
      <c r="AI181" s="3">
        <v>10</v>
      </c>
      <c r="AJ181" s="4">
        <v>3.93</v>
      </c>
      <c r="AK181" s="4">
        <v>1.06</v>
      </c>
      <c r="AL181" s="14">
        <v>59</v>
      </c>
      <c r="AM181" s="3">
        <v>4.03</v>
      </c>
      <c r="AN181" s="3">
        <v>1.1000000000000001</v>
      </c>
      <c r="AO181" s="3">
        <v>30</v>
      </c>
      <c r="AP181" s="3">
        <v>4</v>
      </c>
      <c r="AQ181" s="3">
        <v>0.71</v>
      </c>
      <c r="AR181" s="3">
        <v>5</v>
      </c>
      <c r="AS181" s="3">
        <v>3.79</v>
      </c>
      <c r="AT181" s="3">
        <v>1.1000000000000001</v>
      </c>
      <c r="AU181" s="3">
        <v>24</v>
      </c>
      <c r="AV181" s="3">
        <v>4</v>
      </c>
      <c r="AW181" s="3">
        <v>1.08</v>
      </c>
      <c r="AX181" s="3">
        <v>13</v>
      </c>
      <c r="AY181" s="3">
        <v>3.86</v>
      </c>
      <c r="AZ181" s="3">
        <v>1.17</v>
      </c>
      <c r="BA181" s="3">
        <v>14</v>
      </c>
      <c r="BB181" s="3">
        <v>4.32</v>
      </c>
      <c r="BC181" s="3">
        <v>0.72</v>
      </c>
      <c r="BD181" s="3">
        <v>28</v>
      </c>
      <c r="BE181" s="3">
        <v>3.58</v>
      </c>
      <c r="BF181" s="3">
        <v>1.2</v>
      </c>
      <c r="BG181" s="3">
        <v>31</v>
      </c>
      <c r="BH181" s="3">
        <v>3.95</v>
      </c>
      <c r="BI181" s="3">
        <v>1.03</v>
      </c>
      <c r="BJ181" s="3">
        <v>44</v>
      </c>
      <c r="BK181" s="3">
        <v>3.87</v>
      </c>
      <c r="BL181" s="3">
        <v>1.19</v>
      </c>
      <c r="BM181" s="3">
        <v>15</v>
      </c>
      <c r="BO181" s="3" t="str">
        <f t="shared" si="150"/>
        <v>N&lt;5</v>
      </c>
      <c r="BP181" s="3" t="str">
        <f t="shared" si="152"/>
        <v>N&lt;5</v>
      </c>
      <c r="BQ181" s="3" t="str">
        <f t="shared" si="153"/>
        <v>N&lt;5</v>
      </c>
      <c r="BR181" s="3" t="str">
        <f t="shared" si="154"/>
        <v>N&lt;5</v>
      </c>
      <c r="BS181" s="3" t="str">
        <f t="shared" si="155"/>
        <v>N&lt;5
N&lt;5</v>
      </c>
      <c r="BT181" s="3">
        <f t="shared" si="151"/>
        <v>-1.9120458891012975E-2</v>
      </c>
      <c r="BU181" s="3" t="str">
        <f t="shared" si="156"/>
        <v/>
      </c>
      <c r="BV181" s="3">
        <f t="shared" si="157"/>
        <v>1.9120458891012975E-2</v>
      </c>
      <c r="BW181" s="3" t="str">
        <f t="shared" si="158"/>
        <v/>
      </c>
      <c r="BX181" s="3" t="str">
        <f t="shared" si="159"/>
        <v xml:space="preserve">
</v>
      </c>
      <c r="BY181" s="3">
        <f t="shared" si="160"/>
        <v>0.12962962962962973</v>
      </c>
      <c r="BZ181" s="3" t="str">
        <f t="shared" si="161"/>
        <v>assoc</v>
      </c>
      <c r="CA181" s="3">
        <f t="shared" si="162"/>
        <v>0.12962962962962973</v>
      </c>
      <c r="CB181" s="3" t="str">
        <f t="shared" si="163"/>
        <v>small</v>
      </c>
      <c r="CC181" s="3" t="str">
        <f t="shared" si="164"/>
        <v>assoc
small</v>
      </c>
      <c r="CD181" s="3">
        <f t="shared" si="165"/>
        <v>-0.23529411764705904</v>
      </c>
      <c r="CE181" s="3" t="str">
        <f t="shared" si="166"/>
        <v>men</v>
      </c>
      <c r="CF181" s="3">
        <f t="shared" si="167"/>
        <v>0.23529411764705904</v>
      </c>
      <c r="CG181" s="3" t="str">
        <f t="shared" si="168"/>
        <v>small</v>
      </c>
      <c r="CH181" s="3" t="str">
        <f t="shared" si="169"/>
        <v>men
small</v>
      </c>
      <c r="CI181" s="3">
        <f t="shared" si="170"/>
        <v>-0.30120481927710824</v>
      </c>
      <c r="CJ181" s="3" t="str">
        <f t="shared" si="171"/>
        <v>white</v>
      </c>
      <c r="CK181" s="3">
        <f t="shared" si="172"/>
        <v>0.30120481927710824</v>
      </c>
      <c r="CL181" s="3" t="str">
        <f t="shared" si="173"/>
        <v>moderate</v>
      </c>
      <c r="CM181" s="3" t="str">
        <f t="shared" si="174"/>
        <v>white
moderate</v>
      </c>
      <c r="CN181" s="3">
        <f t="shared" si="175"/>
        <v>0.15094339622641523</v>
      </c>
      <c r="CO181" s="3" t="str">
        <f t="shared" si="176"/>
        <v>+</v>
      </c>
      <c r="CP181" s="3">
        <f t="shared" si="177"/>
        <v>0.15094339622641523</v>
      </c>
      <c r="CQ181" s="3" t="str">
        <f t="shared" si="178"/>
        <v>small</v>
      </c>
      <c r="CR181" s="3" t="str">
        <f t="shared" si="179"/>
        <v>+
small</v>
      </c>
      <c r="CS181" s="3">
        <f t="shared" si="180"/>
        <v>0.26363636363636367</v>
      </c>
      <c r="CT181" s="3" t="str">
        <f t="shared" si="181"/>
        <v>+</v>
      </c>
      <c r="CU181" s="3">
        <f t="shared" si="182"/>
        <v>0.26363636363636367</v>
      </c>
      <c r="CV181" s="3" t="str">
        <f t="shared" si="183"/>
        <v>small</v>
      </c>
      <c r="CW181" s="3" t="str">
        <f t="shared" si="184"/>
        <v>+
small</v>
      </c>
      <c r="CX181" s="3" t="str">
        <f t="shared" si="185"/>
        <v>N&lt;5</v>
      </c>
      <c r="CY181" s="3" t="str">
        <f t="shared" si="186"/>
        <v>N&lt;5</v>
      </c>
      <c r="CZ181" s="3" t="str">
        <f t="shared" si="187"/>
        <v>N&lt;5</v>
      </c>
      <c r="DA181" s="3" t="str">
        <f t="shared" si="188"/>
        <v>N&lt;5</v>
      </c>
      <c r="DB181" s="3" t="str">
        <f t="shared" si="189"/>
        <v>N&lt;5
N&lt;5</v>
      </c>
      <c r="DC181" s="3">
        <f t="shared" si="190"/>
        <v>2.7272727272727497E-2</v>
      </c>
      <c r="DD181" s="3" t="str">
        <f t="shared" si="191"/>
        <v/>
      </c>
      <c r="DE181" s="3">
        <f t="shared" si="192"/>
        <v>2.7272727272727497E-2</v>
      </c>
      <c r="DF181" s="3" t="str">
        <f t="shared" si="193"/>
        <v/>
      </c>
      <c r="DG181" s="3" t="str">
        <f t="shared" si="194"/>
        <v xml:space="preserve">
</v>
      </c>
      <c r="DH181" s="3" t="str">
        <f t="shared" si="195"/>
        <v>N&lt;5</v>
      </c>
      <c r="DI181" s="3" t="str">
        <f t="shared" si="196"/>
        <v>N&lt;5</v>
      </c>
      <c r="DJ181" s="3" t="str">
        <f t="shared" si="197"/>
        <v>N&lt;5</v>
      </c>
      <c r="DK181" s="3" t="str">
        <f t="shared" si="198"/>
        <v>N&lt;5</v>
      </c>
      <c r="DL181" s="3" t="str">
        <f t="shared" si="199"/>
        <v>N&lt;5
N&lt;5</v>
      </c>
      <c r="DM181" s="3">
        <f t="shared" si="200"/>
        <v>-0.24786324786324829</v>
      </c>
      <c r="DN181" s="3" t="str">
        <f t="shared" si="201"/>
        <v>-</v>
      </c>
      <c r="DO181" s="3">
        <f t="shared" si="202"/>
        <v>0.24786324786324829</v>
      </c>
      <c r="DP181" s="3" t="str">
        <f t="shared" si="203"/>
        <v>small</v>
      </c>
      <c r="DQ181" s="3" t="str">
        <f t="shared" si="204"/>
        <v>-
small</v>
      </c>
      <c r="DR181" s="3">
        <f t="shared" si="205"/>
        <v>0.98611111111111172</v>
      </c>
      <c r="DS181" s="3" t="str">
        <f t="shared" si="206"/>
        <v>+</v>
      </c>
      <c r="DT181" s="3">
        <f t="shared" si="207"/>
        <v>0.98611111111111172</v>
      </c>
      <c r="DU181" s="3" t="str">
        <f t="shared" si="208"/>
        <v>large</v>
      </c>
      <c r="DV181" s="3" t="str">
        <f t="shared" si="209"/>
        <v>+
large</v>
      </c>
      <c r="DW181" s="3">
        <f t="shared" si="210"/>
        <v>-0.19166666666666665</v>
      </c>
      <c r="DX181" s="3" t="str">
        <f t="shared" si="211"/>
        <v>-</v>
      </c>
      <c r="DY181" s="3">
        <f t="shared" si="212"/>
        <v>0.19166666666666665</v>
      </c>
      <c r="DZ181" s="3" t="str">
        <f t="shared" si="213"/>
        <v>small</v>
      </c>
      <c r="EA181" s="3" t="str">
        <f t="shared" si="214"/>
        <v>-
small</v>
      </c>
      <c r="EB181" s="3">
        <f t="shared" si="215"/>
        <v>0.24271844660194175</v>
      </c>
      <c r="EC181" s="3" t="str">
        <f t="shared" si="216"/>
        <v>+</v>
      </c>
      <c r="ED181" s="3">
        <f t="shared" si="217"/>
        <v>0.24271844660194175</v>
      </c>
      <c r="EE181" s="3" t="str">
        <f t="shared" si="218"/>
        <v>small</v>
      </c>
      <c r="EF181" s="3" t="str">
        <f t="shared" si="219"/>
        <v>+
small</v>
      </c>
      <c r="EG181" s="3">
        <f t="shared" si="220"/>
        <v>-0.10924369747899151</v>
      </c>
      <c r="EH181" s="3" t="str">
        <f t="shared" si="221"/>
        <v>-</v>
      </c>
      <c r="EI181" s="3">
        <f t="shared" si="222"/>
        <v>0.10924369747899151</v>
      </c>
      <c r="EJ181" s="3" t="str">
        <f t="shared" si="223"/>
        <v>small</v>
      </c>
      <c r="EK181" s="3" t="str">
        <f t="shared" si="224"/>
        <v>-
small</v>
      </c>
    </row>
    <row r="182" spans="1:141" x14ac:dyDescent="0.35">
      <c r="A182" s="13" t="s">
        <v>358</v>
      </c>
      <c r="B182" s="13" t="s">
        <v>359</v>
      </c>
      <c r="C182" s="4">
        <v>3.72</v>
      </c>
      <c r="D182" s="4">
        <v>1.117</v>
      </c>
      <c r="E182" s="3">
        <v>47</v>
      </c>
      <c r="F182" s="4">
        <v>4.0199999999999996</v>
      </c>
      <c r="G182" s="4">
        <v>1.1459999999999999</v>
      </c>
      <c r="H182" s="3">
        <v>362</v>
      </c>
      <c r="I182" s="4">
        <v>3.63</v>
      </c>
      <c r="J182" s="4">
        <v>1.1160000000000001</v>
      </c>
      <c r="K182" s="3">
        <v>19</v>
      </c>
      <c r="L182" s="4" t="s">
        <v>30</v>
      </c>
      <c r="M182" s="4" t="s">
        <v>30</v>
      </c>
      <c r="N182" s="3" t="s">
        <v>30</v>
      </c>
      <c r="O182" s="4">
        <v>3.71</v>
      </c>
      <c r="P182" s="4">
        <v>1.1970000000000001</v>
      </c>
      <c r="Q182" s="3">
        <v>24</v>
      </c>
      <c r="R182" s="4" t="s">
        <v>30</v>
      </c>
      <c r="S182" s="4" t="s">
        <v>30</v>
      </c>
      <c r="T182" s="3" t="s">
        <v>30</v>
      </c>
      <c r="U182" s="4">
        <v>3.85</v>
      </c>
      <c r="V182" s="4">
        <v>1.1439999999999999</v>
      </c>
      <c r="W182" s="3">
        <v>13</v>
      </c>
      <c r="X182" s="4">
        <v>3.67</v>
      </c>
      <c r="Y182" s="4">
        <v>0.97</v>
      </c>
      <c r="Z182" s="3">
        <v>18</v>
      </c>
      <c r="AA182" s="4">
        <v>3.7</v>
      </c>
      <c r="AB182" s="4">
        <v>1.2350000000000001</v>
      </c>
      <c r="AC182" s="3">
        <v>27</v>
      </c>
      <c r="AD182" s="4">
        <v>3.68</v>
      </c>
      <c r="AE182" s="4">
        <v>1.056</v>
      </c>
      <c r="AF182" s="3">
        <v>37</v>
      </c>
      <c r="AG182" s="4">
        <v>3.9</v>
      </c>
      <c r="AH182" s="4">
        <v>1.37</v>
      </c>
      <c r="AI182" s="3">
        <v>10</v>
      </c>
      <c r="AJ182" s="3">
        <v>3.82</v>
      </c>
      <c r="AK182" s="3">
        <v>1.07</v>
      </c>
      <c r="AL182" s="3">
        <v>60</v>
      </c>
      <c r="AM182" s="3">
        <v>4.07</v>
      </c>
      <c r="AN182" s="3">
        <v>0.91</v>
      </c>
      <c r="AO182" s="3">
        <v>30</v>
      </c>
      <c r="AP182" s="3">
        <v>3.6</v>
      </c>
      <c r="AQ182" s="3">
        <v>1.1399999999999999</v>
      </c>
      <c r="AR182" s="3">
        <v>5</v>
      </c>
      <c r="AS182" s="3">
        <v>3.56</v>
      </c>
      <c r="AT182" s="3">
        <v>1.19</v>
      </c>
      <c r="AU182" s="3">
        <v>25</v>
      </c>
      <c r="AV182" s="3">
        <v>3.92</v>
      </c>
      <c r="AW182" s="3">
        <v>1.19</v>
      </c>
      <c r="AX182" s="3">
        <v>13</v>
      </c>
      <c r="AY182" s="3">
        <v>4.1399999999999997</v>
      </c>
      <c r="AZ182" s="3">
        <v>0.66</v>
      </c>
      <c r="BA182" s="3">
        <v>14</v>
      </c>
      <c r="BB182" s="3">
        <v>3.93</v>
      </c>
      <c r="BC182" s="3">
        <v>1.02</v>
      </c>
      <c r="BD182" s="3">
        <v>28</v>
      </c>
      <c r="BE182" s="3">
        <v>3.72</v>
      </c>
      <c r="BF182" s="3">
        <v>1.1100000000000001</v>
      </c>
      <c r="BG182" s="3">
        <v>32</v>
      </c>
      <c r="BH182" s="3">
        <v>3.73</v>
      </c>
      <c r="BI182" s="3">
        <v>1.03</v>
      </c>
      <c r="BJ182" s="3">
        <v>45</v>
      </c>
      <c r="BK182" s="3">
        <v>4.07</v>
      </c>
      <c r="BL182" s="3">
        <v>1.1599999999999999</v>
      </c>
      <c r="BM182" s="3">
        <v>15</v>
      </c>
      <c r="BO182" s="3" t="str">
        <f t="shared" si="150"/>
        <v>N&lt;5</v>
      </c>
      <c r="BP182" s="3" t="str">
        <f t="shared" si="152"/>
        <v>N&lt;5</v>
      </c>
      <c r="BQ182" s="3" t="str">
        <f t="shared" si="153"/>
        <v>N&lt;5</v>
      </c>
      <c r="BR182" s="3" t="str">
        <f t="shared" si="154"/>
        <v>N&lt;5</v>
      </c>
      <c r="BS182" s="3" t="str">
        <f t="shared" si="155"/>
        <v>N&lt;5
N&lt;5</v>
      </c>
      <c r="BT182" s="3">
        <f t="shared" si="151"/>
        <v>-7.1684587813620124E-2</v>
      </c>
      <c r="BU182" s="3" t="str">
        <f t="shared" si="156"/>
        <v/>
      </c>
      <c r="BV182" s="3">
        <f t="shared" si="157"/>
        <v>7.1684587813620124E-2</v>
      </c>
      <c r="BW182" s="3" t="str">
        <f t="shared" si="158"/>
        <v/>
      </c>
      <c r="BX182" s="3" t="str">
        <f t="shared" si="159"/>
        <v xml:space="preserve">
</v>
      </c>
      <c r="BY182" s="3">
        <f t="shared" si="160"/>
        <v>-0.18487394957983172</v>
      </c>
      <c r="BZ182" s="3" t="str">
        <f t="shared" si="161"/>
        <v>full</v>
      </c>
      <c r="CA182" s="3">
        <f t="shared" si="162"/>
        <v>0.18487394957983172</v>
      </c>
      <c r="CB182" s="3" t="str">
        <f t="shared" si="163"/>
        <v>small</v>
      </c>
      <c r="CC182" s="3" t="str">
        <f t="shared" si="164"/>
        <v>full
small</v>
      </c>
      <c r="CD182" s="3">
        <f t="shared" si="165"/>
        <v>-3.092783505154665E-2</v>
      </c>
      <c r="CE182" s="3" t="str">
        <f t="shared" si="166"/>
        <v/>
      </c>
      <c r="CF182" s="3">
        <f t="shared" si="167"/>
        <v>3.092783505154665E-2</v>
      </c>
      <c r="CG182" s="3" t="str">
        <f t="shared" si="168"/>
        <v/>
      </c>
      <c r="CH182" s="3" t="str">
        <f t="shared" si="169"/>
        <v xml:space="preserve">
</v>
      </c>
      <c r="CI182" s="3">
        <f t="shared" si="170"/>
        <v>-0.20833333333333309</v>
      </c>
      <c r="CJ182" s="3" t="str">
        <f t="shared" si="171"/>
        <v>white</v>
      </c>
      <c r="CK182" s="3">
        <f t="shared" si="172"/>
        <v>0.20833333333333309</v>
      </c>
      <c r="CL182" s="3" t="str">
        <f t="shared" si="173"/>
        <v>small</v>
      </c>
      <c r="CM182" s="3" t="str">
        <f t="shared" si="174"/>
        <v>white
small</v>
      </c>
      <c r="CN182" s="3">
        <f t="shared" si="175"/>
        <v>9.3457943925233308E-2</v>
      </c>
      <c r="CO182" s="3" t="str">
        <f t="shared" si="176"/>
        <v/>
      </c>
      <c r="CP182" s="3">
        <f t="shared" si="177"/>
        <v>9.3457943925233308E-2</v>
      </c>
      <c r="CQ182" s="3" t="str">
        <f t="shared" si="178"/>
        <v/>
      </c>
      <c r="CR182" s="3" t="str">
        <f t="shared" si="179"/>
        <v xml:space="preserve">
</v>
      </c>
      <c r="CS182" s="3">
        <f t="shared" si="180"/>
        <v>0.48351648351648391</v>
      </c>
      <c r="CT182" s="3" t="str">
        <f t="shared" si="181"/>
        <v>+</v>
      </c>
      <c r="CU182" s="3">
        <f t="shared" si="182"/>
        <v>0.48351648351648391</v>
      </c>
      <c r="CV182" s="3" t="str">
        <f t="shared" si="183"/>
        <v>moderate</v>
      </c>
      <c r="CW182" s="3" t="str">
        <f t="shared" si="184"/>
        <v>+
moderate</v>
      </c>
      <c r="CX182" s="3" t="str">
        <f t="shared" si="185"/>
        <v>N&lt;5</v>
      </c>
      <c r="CY182" s="3" t="str">
        <f t="shared" si="186"/>
        <v>N&lt;5</v>
      </c>
      <c r="CZ182" s="3" t="str">
        <f t="shared" si="187"/>
        <v>N&lt;5</v>
      </c>
      <c r="DA182" s="3" t="str">
        <f t="shared" si="188"/>
        <v>N&lt;5</v>
      </c>
      <c r="DB182" s="3" t="str">
        <f t="shared" si="189"/>
        <v>N&lt;5
N&lt;5</v>
      </c>
      <c r="DC182" s="3">
        <f t="shared" si="190"/>
        <v>-0.12605042016806717</v>
      </c>
      <c r="DD182" s="3" t="str">
        <f t="shared" si="191"/>
        <v>-</v>
      </c>
      <c r="DE182" s="3">
        <f t="shared" si="192"/>
        <v>0.12605042016806717</v>
      </c>
      <c r="DF182" s="3" t="str">
        <f t="shared" si="193"/>
        <v>small</v>
      </c>
      <c r="DG182" s="3" t="str">
        <f t="shared" si="194"/>
        <v>-
small</v>
      </c>
      <c r="DH182" s="3" t="str">
        <f t="shared" si="195"/>
        <v>N&lt;5</v>
      </c>
      <c r="DI182" s="3" t="str">
        <f t="shared" si="196"/>
        <v>N&lt;5</v>
      </c>
      <c r="DJ182" s="3" t="str">
        <f t="shared" si="197"/>
        <v>N&lt;5</v>
      </c>
      <c r="DK182" s="3" t="str">
        <f t="shared" si="198"/>
        <v>N&lt;5</v>
      </c>
      <c r="DL182" s="3" t="str">
        <f t="shared" si="199"/>
        <v>N&lt;5
N&lt;5</v>
      </c>
      <c r="DM182" s="3">
        <f t="shared" si="200"/>
        <v>0.43939393939393878</v>
      </c>
      <c r="DN182" s="3" t="str">
        <f t="shared" si="201"/>
        <v>+</v>
      </c>
      <c r="DO182" s="3">
        <f t="shared" si="202"/>
        <v>0.43939393939393878</v>
      </c>
      <c r="DP182" s="3" t="str">
        <f t="shared" si="203"/>
        <v>moderate</v>
      </c>
      <c r="DQ182" s="3" t="str">
        <f t="shared" si="204"/>
        <v>+
moderate</v>
      </c>
      <c r="DR182" s="3">
        <f t="shared" si="205"/>
        <v>0.25490196078431393</v>
      </c>
      <c r="DS182" s="3" t="str">
        <f t="shared" si="206"/>
        <v>+</v>
      </c>
      <c r="DT182" s="3">
        <f t="shared" si="207"/>
        <v>0.25490196078431393</v>
      </c>
      <c r="DU182" s="3" t="str">
        <f t="shared" si="208"/>
        <v>small</v>
      </c>
      <c r="DV182" s="3" t="str">
        <f t="shared" si="209"/>
        <v>+
small</v>
      </c>
      <c r="DW182" s="3">
        <f t="shared" si="210"/>
        <v>1.8018018018018032E-2</v>
      </c>
      <c r="DX182" s="3" t="str">
        <f t="shared" si="211"/>
        <v/>
      </c>
      <c r="DY182" s="3">
        <f t="shared" si="212"/>
        <v>1.8018018018018032E-2</v>
      </c>
      <c r="DZ182" s="3" t="str">
        <f t="shared" si="213"/>
        <v/>
      </c>
      <c r="EA182" s="3" t="str">
        <f t="shared" si="214"/>
        <v xml:space="preserve">
</v>
      </c>
      <c r="EB182" s="3">
        <f t="shared" si="215"/>
        <v>4.8543689320388175E-2</v>
      </c>
      <c r="EC182" s="3" t="str">
        <f t="shared" si="216"/>
        <v/>
      </c>
      <c r="ED182" s="3">
        <f t="shared" si="217"/>
        <v>4.8543689320388175E-2</v>
      </c>
      <c r="EE182" s="3" t="str">
        <f t="shared" si="218"/>
        <v/>
      </c>
      <c r="EF182" s="3" t="str">
        <f t="shared" si="219"/>
        <v xml:space="preserve">
</v>
      </c>
      <c r="EG182" s="3">
        <f t="shared" si="220"/>
        <v>0.14655172413793136</v>
      </c>
      <c r="EH182" s="3" t="str">
        <f t="shared" si="221"/>
        <v>+</v>
      </c>
      <c r="EI182" s="3">
        <f t="shared" si="222"/>
        <v>0.14655172413793136</v>
      </c>
      <c r="EJ182" s="3" t="str">
        <f t="shared" si="223"/>
        <v>small</v>
      </c>
      <c r="EK182" s="3" t="str">
        <f t="shared" si="224"/>
        <v>+
small</v>
      </c>
    </row>
    <row r="183" spans="1:141" x14ac:dyDescent="0.35">
      <c r="A183" s="13" t="s">
        <v>360</v>
      </c>
      <c r="B183" s="13" t="s">
        <v>361</v>
      </c>
      <c r="C183" s="4">
        <v>4.1100000000000003</v>
      </c>
      <c r="D183" s="4">
        <v>0.97099999999999997</v>
      </c>
      <c r="E183" s="3">
        <v>46</v>
      </c>
      <c r="F183" s="4">
        <v>4.07</v>
      </c>
      <c r="G183" s="4">
        <v>1.0980000000000001</v>
      </c>
      <c r="H183" s="3">
        <v>357</v>
      </c>
      <c r="I183" s="4">
        <v>4.17</v>
      </c>
      <c r="J183" s="4">
        <v>0.92400000000000004</v>
      </c>
      <c r="K183" s="3">
        <v>18</v>
      </c>
      <c r="L183" s="4" t="s">
        <v>30</v>
      </c>
      <c r="M183" s="4" t="s">
        <v>30</v>
      </c>
      <c r="N183" s="3" t="s">
        <v>30</v>
      </c>
      <c r="O183" s="4">
        <v>4.08</v>
      </c>
      <c r="P183" s="4">
        <v>1.06</v>
      </c>
      <c r="Q183" s="3">
        <v>24</v>
      </c>
      <c r="R183" s="4" t="s">
        <v>30</v>
      </c>
      <c r="S183" s="4" t="s">
        <v>30</v>
      </c>
      <c r="T183" s="3" t="s">
        <v>30</v>
      </c>
      <c r="U183" s="4">
        <v>4.08</v>
      </c>
      <c r="V183" s="4">
        <v>1.038</v>
      </c>
      <c r="W183" s="3">
        <v>13</v>
      </c>
      <c r="X183" s="4">
        <v>4</v>
      </c>
      <c r="Y183" s="4">
        <v>0.93500000000000005</v>
      </c>
      <c r="Z183" s="3">
        <v>17</v>
      </c>
      <c r="AA183" s="4">
        <v>4.1900000000000004</v>
      </c>
      <c r="AB183" s="4">
        <v>1.0009999999999999</v>
      </c>
      <c r="AC183" s="3">
        <v>27</v>
      </c>
      <c r="AD183" s="4">
        <v>4.1900000000000004</v>
      </c>
      <c r="AE183" s="4">
        <v>0.88900000000000001</v>
      </c>
      <c r="AF183" s="3">
        <v>36</v>
      </c>
      <c r="AG183" s="4">
        <v>3.8</v>
      </c>
      <c r="AH183" s="4">
        <v>1.2290000000000001</v>
      </c>
      <c r="AI183" s="3">
        <v>10</v>
      </c>
      <c r="AJ183" s="4">
        <v>3.8</v>
      </c>
      <c r="AK183" s="4">
        <v>1.23</v>
      </c>
      <c r="AL183" s="14">
        <v>60</v>
      </c>
      <c r="AM183" s="3">
        <v>4</v>
      </c>
      <c r="AN183" s="3">
        <v>1.1100000000000001</v>
      </c>
      <c r="AO183" s="3">
        <v>30</v>
      </c>
      <c r="AP183" s="3">
        <v>3.4</v>
      </c>
      <c r="AQ183" s="3">
        <v>1.1399999999999999</v>
      </c>
      <c r="AR183" s="3">
        <v>5</v>
      </c>
      <c r="AS183" s="3">
        <v>3.64</v>
      </c>
      <c r="AT183" s="3">
        <v>1.38</v>
      </c>
      <c r="AU183" s="3">
        <v>25</v>
      </c>
      <c r="AV183" s="3">
        <v>3.92</v>
      </c>
      <c r="AW183" s="3">
        <v>1.32</v>
      </c>
      <c r="AX183" s="3">
        <v>13</v>
      </c>
      <c r="AY183" s="3">
        <v>4</v>
      </c>
      <c r="AZ183" s="3">
        <v>0.96</v>
      </c>
      <c r="BA183" s="3">
        <v>14</v>
      </c>
      <c r="BB183" s="3">
        <v>4.18</v>
      </c>
      <c r="BC183" s="3">
        <v>1.19</v>
      </c>
      <c r="BD183" s="3">
        <v>28</v>
      </c>
      <c r="BE183" s="3">
        <v>3.47</v>
      </c>
      <c r="BF183" s="3">
        <v>1.19</v>
      </c>
      <c r="BG183" s="3">
        <v>32</v>
      </c>
      <c r="BH183" s="3">
        <v>3.84</v>
      </c>
      <c r="BI183" s="3">
        <v>1.22</v>
      </c>
      <c r="BJ183" s="3">
        <v>45</v>
      </c>
      <c r="BK183" s="3">
        <v>3.67</v>
      </c>
      <c r="BL183" s="3">
        <v>1.29</v>
      </c>
      <c r="BM183" s="3">
        <v>15</v>
      </c>
      <c r="BO183" s="3" t="str">
        <f t="shared" si="150"/>
        <v>N&lt;5</v>
      </c>
      <c r="BP183" s="3" t="str">
        <f t="shared" si="152"/>
        <v>N&lt;5</v>
      </c>
      <c r="BQ183" s="3" t="str">
        <f t="shared" si="153"/>
        <v>N&lt;5</v>
      </c>
      <c r="BR183" s="3" t="str">
        <f t="shared" si="154"/>
        <v>N&lt;5</v>
      </c>
      <c r="BS183" s="3" t="str">
        <f t="shared" si="155"/>
        <v>N&lt;5
N&lt;5</v>
      </c>
      <c r="BT183" s="3">
        <f t="shared" si="151"/>
        <v>9.7402597402597241E-2</v>
      </c>
      <c r="BU183" s="3" t="str">
        <f t="shared" si="156"/>
        <v/>
      </c>
      <c r="BV183" s="3">
        <f t="shared" si="157"/>
        <v>9.7402597402597241E-2</v>
      </c>
      <c r="BW183" s="3" t="str">
        <f t="shared" si="158"/>
        <v/>
      </c>
      <c r="BX183" s="3" t="str">
        <f t="shared" si="159"/>
        <v xml:space="preserve">
</v>
      </c>
      <c r="BY183" s="3">
        <f t="shared" si="160"/>
        <v>-6.0606060606060656E-2</v>
      </c>
      <c r="BZ183" s="3" t="str">
        <f t="shared" si="161"/>
        <v/>
      </c>
      <c r="CA183" s="3">
        <f t="shared" si="162"/>
        <v>6.0606060606060656E-2</v>
      </c>
      <c r="CB183" s="3" t="str">
        <f t="shared" si="163"/>
        <v/>
      </c>
      <c r="CC183" s="3" t="str">
        <f t="shared" si="164"/>
        <v xml:space="preserve">
</v>
      </c>
      <c r="CD183" s="3">
        <f t="shared" si="165"/>
        <v>-0.20320855614973302</v>
      </c>
      <c r="CE183" s="3" t="str">
        <f t="shared" si="166"/>
        <v>men</v>
      </c>
      <c r="CF183" s="3">
        <f t="shared" si="167"/>
        <v>0.20320855614973302</v>
      </c>
      <c r="CG183" s="3" t="str">
        <f t="shared" si="168"/>
        <v>small</v>
      </c>
      <c r="CH183" s="3" t="str">
        <f t="shared" si="169"/>
        <v>men
small</v>
      </c>
      <c r="CI183" s="3">
        <f t="shared" si="170"/>
        <v>0.43869516310461254</v>
      </c>
      <c r="CJ183" s="3" t="str">
        <f t="shared" si="171"/>
        <v>foc</v>
      </c>
      <c r="CK183" s="3">
        <f t="shared" si="172"/>
        <v>0.43869516310461254</v>
      </c>
      <c r="CL183" s="3" t="str">
        <f t="shared" si="173"/>
        <v>moderate</v>
      </c>
      <c r="CM183" s="3" t="str">
        <f t="shared" si="174"/>
        <v>foc
moderate</v>
      </c>
      <c r="CN183" s="3">
        <f t="shared" si="175"/>
        <v>-0.25203252032520368</v>
      </c>
      <c r="CO183" s="3" t="str">
        <f t="shared" si="176"/>
        <v>-</v>
      </c>
      <c r="CP183" s="3">
        <f t="shared" si="177"/>
        <v>0.25203252032520368</v>
      </c>
      <c r="CQ183" s="3" t="str">
        <f t="shared" si="178"/>
        <v>small</v>
      </c>
      <c r="CR183" s="3" t="str">
        <f t="shared" si="179"/>
        <v>-
small</v>
      </c>
      <c r="CS183" s="3">
        <f t="shared" si="180"/>
        <v>-0.15315315315315309</v>
      </c>
      <c r="CT183" s="3" t="str">
        <f t="shared" si="181"/>
        <v>-</v>
      </c>
      <c r="CU183" s="3">
        <f t="shared" si="182"/>
        <v>0.15315315315315309</v>
      </c>
      <c r="CV183" s="3" t="str">
        <f t="shared" si="183"/>
        <v>small</v>
      </c>
      <c r="CW183" s="3" t="str">
        <f t="shared" si="184"/>
        <v>-
small</v>
      </c>
      <c r="CX183" s="3" t="str">
        <f t="shared" si="185"/>
        <v>N&lt;5</v>
      </c>
      <c r="CY183" s="3" t="str">
        <f t="shared" si="186"/>
        <v>N&lt;5</v>
      </c>
      <c r="CZ183" s="3" t="str">
        <f t="shared" si="187"/>
        <v>N&lt;5</v>
      </c>
      <c r="DA183" s="3" t="str">
        <f t="shared" si="188"/>
        <v>N&lt;5</v>
      </c>
      <c r="DB183" s="3" t="str">
        <f t="shared" si="189"/>
        <v>N&lt;5
N&lt;5</v>
      </c>
      <c r="DC183" s="3">
        <f t="shared" si="190"/>
        <v>-0.3188405797101449</v>
      </c>
      <c r="DD183" s="3" t="str">
        <f t="shared" si="191"/>
        <v>-</v>
      </c>
      <c r="DE183" s="3">
        <f t="shared" si="192"/>
        <v>0.3188405797101449</v>
      </c>
      <c r="DF183" s="3" t="str">
        <f t="shared" si="193"/>
        <v>moderate</v>
      </c>
      <c r="DG183" s="3" t="str">
        <f t="shared" si="194"/>
        <v>-
moderate</v>
      </c>
      <c r="DH183" s="3" t="str">
        <f t="shared" si="195"/>
        <v>N&lt;5</v>
      </c>
      <c r="DI183" s="3" t="str">
        <f t="shared" si="196"/>
        <v>N&lt;5</v>
      </c>
      <c r="DJ183" s="3" t="str">
        <f t="shared" si="197"/>
        <v>N&lt;5</v>
      </c>
      <c r="DK183" s="3" t="str">
        <f t="shared" si="198"/>
        <v>N&lt;5</v>
      </c>
      <c r="DL183" s="3" t="str">
        <f t="shared" si="199"/>
        <v>N&lt;5
N&lt;5</v>
      </c>
      <c r="DM183" s="3">
        <f t="shared" si="200"/>
        <v>-8.3333333333333412E-2</v>
      </c>
      <c r="DN183" s="3" t="str">
        <f t="shared" si="201"/>
        <v/>
      </c>
      <c r="DO183" s="3">
        <f t="shared" si="202"/>
        <v>8.3333333333333412E-2</v>
      </c>
      <c r="DP183" s="3" t="str">
        <f t="shared" si="203"/>
        <v/>
      </c>
      <c r="DQ183" s="3" t="str">
        <f t="shared" si="204"/>
        <v xml:space="preserve">
</v>
      </c>
      <c r="DR183" s="3">
        <f t="shared" si="205"/>
        <v>0.15126050420168044</v>
      </c>
      <c r="DS183" s="3" t="str">
        <f t="shared" si="206"/>
        <v>+</v>
      </c>
      <c r="DT183" s="3">
        <f t="shared" si="207"/>
        <v>0.15126050420168044</v>
      </c>
      <c r="DU183" s="3" t="str">
        <f t="shared" si="208"/>
        <v>small</v>
      </c>
      <c r="DV183" s="3" t="str">
        <f t="shared" si="209"/>
        <v>+
small</v>
      </c>
      <c r="DW183" s="3">
        <f t="shared" si="210"/>
        <v>-0.60504201680672287</v>
      </c>
      <c r="DX183" s="3" t="str">
        <f t="shared" si="211"/>
        <v>-</v>
      </c>
      <c r="DY183" s="3">
        <f t="shared" si="212"/>
        <v>0.60504201680672287</v>
      </c>
      <c r="DZ183" s="3" t="str">
        <f t="shared" si="213"/>
        <v>large</v>
      </c>
      <c r="EA183" s="3" t="str">
        <f t="shared" si="214"/>
        <v>-
large</v>
      </c>
      <c r="EB183" s="3">
        <f t="shared" si="215"/>
        <v>-0.28688524590163977</v>
      </c>
      <c r="EC183" s="3" t="str">
        <f t="shared" si="216"/>
        <v>-</v>
      </c>
      <c r="ED183" s="3">
        <f t="shared" si="217"/>
        <v>0.28688524590163977</v>
      </c>
      <c r="EE183" s="3" t="str">
        <f t="shared" si="218"/>
        <v>small</v>
      </c>
      <c r="EF183" s="3" t="str">
        <f t="shared" si="219"/>
        <v>-
small</v>
      </c>
      <c r="EG183" s="3">
        <f t="shared" si="220"/>
        <v>-0.10077519379844953</v>
      </c>
      <c r="EH183" s="3" t="str">
        <f t="shared" si="221"/>
        <v>-</v>
      </c>
      <c r="EI183" s="3">
        <f t="shared" si="222"/>
        <v>0.10077519379844953</v>
      </c>
      <c r="EJ183" s="3" t="str">
        <f t="shared" si="223"/>
        <v>small</v>
      </c>
      <c r="EK183" s="3" t="str">
        <f t="shared" si="224"/>
        <v>-
small</v>
      </c>
    </row>
    <row r="184" spans="1:141" x14ac:dyDescent="0.35">
      <c r="A184" s="15"/>
      <c r="B184" s="16" t="s">
        <v>362</v>
      </c>
      <c r="C184" s="10">
        <v>3.0804999999999998</v>
      </c>
      <c r="D184" s="10">
        <v>0.76756000000000002</v>
      </c>
      <c r="E184" s="11">
        <v>50</v>
      </c>
      <c r="F184" s="10">
        <v>3.4657</v>
      </c>
      <c r="G184" s="10">
        <v>0.85028000000000004</v>
      </c>
      <c r="H184" s="11">
        <v>366</v>
      </c>
      <c r="I184" s="10">
        <v>3.1049000000000002</v>
      </c>
      <c r="J184" s="10">
        <v>0.70199</v>
      </c>
      <c r="K184" s="11">
        <v>20</v>
      </c>
      <c r="L184" s="10" t="s">
        <v>30</v>
      </c>
      <c r="M184" s="10" t="s">
        <v>30</v>
      </c>
      <c r="N184" s="11" t="s">
        <v>30</v>
      </c>
      <c r="O184" s="10">
        <v>3.0135999999999998</v>
      </c>
      <c r="P184" s="10">
        <v>0.85026999999999997</v>
      </c>
      <c r="Q184" s="11">
        <v>26</v>
      </c>
      <c r="R184" s="10">
        <v>3.0495000000000001</v>
      </c>
      <c r="S184" s="10">
        <v>1.0258400000000001</v>
      </c>
      <c r="T184" s="11">
        <v>5</v>
      </c>
      <c r="U184" s="10">
        <v>3.1991000000000001</v>
      </c>
      <c r="V184" s="10">
        <v>0.61182000000000003</v>
      </c>
      <c r="W184" s="11">
        <v>13</v>
      </c>
      <c r="X184" s="10">
        <v>2.9815</v>
      </c>
      <c r="Y184" s="10">
        <v>0.83077000000000001</v>
      </c>
      <c r="Z184" s="11">
        <v>20</v>
      </c>
      <c r="AA184" s="10">
        <v>3.1063000000000001</v>
      </c>
      <c r="AB184" s="10">
        <v>0.68264999999999998</v>
      </c>
      <c r="AC184" s="11">
        <v>28</v>
      </c>
      <c r="AD184" s="10">
        <v>2.9902000000000002</v>
      </c>
      <c r="AE184" s="10">
        <v>0.76783000000000001</v>
      </c>
      <c r="AF184" s="11">
        <v>40</v>
      </c>
      <c r="AG184" s="10">
        <v>3.4417</v>
      </c>
      <c r="AH184" s="10">
        <v>0.68674000000000002</v>
      </c>
      <c r="AI184" s="11">
        <v>10</v>
      </c>
      <c r="AJ184" s="11">
        <v>3.23</v>
      </c>
      <c r="AK184" s="11">
        <v>0.72</v>
      </c>
      <c r="AL184" s="11">
        <v>63</v>
      </c>
      <c r="AM184" s="11">
        <v>3.27</v>
      </c>
      <c r="AN184" s="11">
        <v>0.75</v>
      </c>
      <c r="AO184" s="11">
        <v>32</v>
      </c>
      <c r="AP184" s="11">
        <v>3.4</v>
      </c>
      <c r="AQ184" s="11">
        <v>0.4</v>
      </c>
      <c r="AR184" s="11">
        <v>5</v>
      </c>
      <c r="AS184" s="11">
        <v>3.15</v>
      </c>
      <c r="AT184" s="11">
        <v>0.75</v>
      </c>
      <c r="AU184" s="11">
        <v>26</v>
      </c>
      <c r="AV184" s="11">
        <v>3.4</v>
      </c>
      <c r="AW184" s="11">
        <v>0.85</v>
      </c>
      <c r="AX184" s="11">
        <v>14</v>
      </c>
      <c r="AY184" s="11">
        <v>3.21</v>
      </c>
      <c r="AZ184" s="11">
        <v>0.61</v>
      </c>
      <c r="BA184" s="11">
        <v>14</v>
      </c>
      <c r="BB184" s="11">
        <v>3.24</v>
      </c>
      <c r="BC184" s="11">
        <v>0.73</v>
      </c>
      <c r="BD184" s="11">
        <v>30</v>
      </c>
      <c r="BE184" s="11">
        <v>3.23</v>
      </c>
      <c r="BF184" s="11">
        <v>0.73</v>
      </c>
      <c r="BG184" s="11">
        <v>33</v>
      </c>
      <c r="BH184" s="11">
        <v>3.14</v>
      </c>
      <c r="BI184" s="11">
        <v>0.76</v>
      </c>
      <c r="BJ184" s="11">
        <v>48</v>
      </c>
      <c r="BK184" s="11">
        <v>3.53</v>
      </c>
      <c r="BL184" s="11">
        <v>0.52</v>
      </c>
      <c r="BM184" s="12">
        <v>15</v>
      </c>
      <c r="BO184" s="3" t="str">
        <f t="shared" si="150"/>
        <v>N&lt;5</v>
      </c>
      <c r="BP184" s="3" t="str">
        <f t="shared" si="152"/>
        <v>N&lt;5</v>
      </c>
      <c r="BQ184" s="3" t="str">
        <f t="shared" si="153"/>
        <v>N&lt;5</v>
      </c>
      <c r="BR184" s="3" t="str">
        <f t="shared" si="154"/>
        <v>N&lt;5</v>
      </c>
      <c r="BS184" s="3" t="str">
        <f t="shared" si="155"/>
        <v>N&lt;5
N&lt;5</v>
      </c>
      <c r="BT184" s="3">
        <f t="shared" si="151"/>
        <v>0.13005883274690577</v>
      </c>
      <c r="BU184" s="3" t="str">
        <f t="shared" si="156"/>
        <v>ntt</v>
      </c>
      <c r="BV184" s="3">
        <f t="shared" si="157"/>
        <v>0.13005883274690577</v>
      </c>
      <c r="BW184" s="3" t="str">
        <f t="shared" si="158"/>
        <v>small</v>
      </c>
      <c r="BX184" s="3" t="str">
        <f t="shared" si="159"/>
        <v>ntt
small</v>
      </c>
      <c r="BY184" s="3">
        <f t="shared" si="160"/>
        <v>0.22352941176470584</v>
      </c>
      <c r="BZ184" s="3" t="str">
        <f t="shared" si="161"/>
        <v>assoc</v>
      </c>
      <c r="CA184" s="3">
        <f t="shared" si="162"/>
        <v>0.22352941176470584</v>
      </c>
      <c r="CB184" s="3" t="str">
        <f t="shared" si="163"/>
        <v>small</v>
      </c>
      <c r="CC184" s="3" t="str">
        <f t="shared" si="164"/>
        <v>assoc
small</v>
      </c>
      <c r="CD184" s="3">
        <f t="shared" si="165"/>
        <v>-0.15022208312770083</v>
      </c>
      <c r="CE184" s="3" t="str">
        <f t="shared" si="166"/>
        <v>men</v>
      </c>
      <c r="CF184" s="3">
        <f t="shared" si="167"/>
        <v>0.15022208312770083</v>
      </c>
      <c r="CG184" s="3" t="str">
        <f t="shared" si="168"/>
        <v>small</v>
      </c>
      <c r="CH184" s="3" t="str">
        <f t="shared" si="169"/>
        <v>men
small</v>
      </c>
      <c r="CI184" s="3">
        <f t="shared" si="170"/>
        <v>-0.58802078585103446</v>
      </c>
      <c r="CJ184" s="3" t="str">
        <f t="shared" si="171"/>
        <v>white</v>
      </c>
      <c r="CK184" s="3">
        <f t="shared" si="172"/>
        <v>0.58802078585103446</v>
      </c>
      <c r="CL184" s="3" t="str">
        <f t="shared" si="173"/>
        <v>large</v>
      </c>
      <c r="CM184" s="3" t="str">
        <f t="shared" si="174"/>
        <v>white
large</v>
      </c>
      <c r="CN184" s="3">
        <f t="shared" si="175"/>
        <v>0.20763888888888915</v>
      </c>
      <c r="CO184" s="3" t="str">
        <f t="shared" si="176"/>
        <v>+</v>
      </c>
      <c r="CP184" s="3">
        <f t="shared" si="177"/>
        <v>0.20763888888888915</v>
      </c>
      <c r="CQ184" s="3" t="str">
        <f t="shared" si="178"/>
        <v>small</v>
      </c>
      <c r="CR184" s="3" t="str">
        <f t="shared" si="179"/>
        <v>+
small</v>
      </c>
      <c r="CS184" s="3">
        <f t="shared" si="180"/>
        <v>0.22013333333333307</v>
      </c>
      <c r="CT184" s="3" t="str">
        <f t="shared" si="181"/>
        <v>+</v>
      </c>
      <c r="CU184" s="3">
        <f t="shared" si="182"/>
        <v>0.22013333333333307</v>
      </c>
      <c r="CV184" s="3" t="str">
        <f t="shared" si="183"/>
        <v>small</v>
      </c>
      <c r="CW184" s="3" t="str">
        <f t="shared" si="184"/>
        <v>+
small</v>
      </c>
      <c r="CX184" s="3" t="str">
        <f t="shared" si="185"/>
        <v>N&lt;5</v>
      </c>
      <c r="CY184" s="3" t="str">
        <f t="shared" si="186"/>
        <v>N&lt;5</v>
      </c>
      <c r="CZ184" s="3" t="str">
        <f t="shared" si="187"/>
        <v>N&lt;5</v>
      </c>
      <c r="DA184" s="3" t="str">
        <f t="shared" si="188"/>
        <v>N&lt;5</v>
      </c>
      <c r="DB184" s="3" t="str">
        <f t="shared" si="189"/>
        <v>N&lt;5
N&lt;5</v>
      </c>
      <c r="DC184" s="3">
        <f t="shared" si="190"/>
        <v>0.18186666666666676</v>
      </c>
      <c r="DD184" s="3" t="str">
        <f t="shared" si="191"/>
        <v>+</v>
      </c>
      <c r="DE184" s="3">
        <f t="shared" si="192"/>
        <v>0.18186666666666676</v>
      </c>
      <c r="DF184" s="3" t="str">
        <f t="shared" si="193"/>
        <v>small</v>
      </c>
      <c r="DG184" s="3" t="str">
        <f t="shared" si="194"/>
        <v>+
small</v>
      </c>
      <c r="DH184" s="3">
        <f t="shared" si="195"/>
        <v>0.41235294117647037</v>
      </c>
      <c r="DI184" s="3" t="str">
        <f t="shared" si="196"/>
        <v>+</v>
      </c>
      <c r="DJ184" s="3">
        <f t="shared" si="197"/>
        <v>0.41235294117647037</v>
      </c>
      <c r="DK184" s="3" t="str">
        <f t="shared" si="198"/>
        <v>moderate</v>
      </c>
      <c r="DL184" s="3" t="str">
        <f t="shared" si="199"/>
        <v>+
moderate</v>
      </c>
      <c r="DM184" s="3">
        <f t="shared" si="200"/>
        <v>1.7868852459016246E-2</v>
      </c>
      <c r="DN184" s="3" t="str">
        <f t="shared" si="201"/>
        <v/>
      </c>
      <c r="DO184" s="3">
        <f t="shared" si="202"/>
        <v>1.7868852459016246E-2</v>
      </c>
      <c r="DP184" s="3" t="str">
        <f t="shared" si="203"/>
        <v/>
      </c>
      <c r="DQ184" s="3" t="str">
        <f t="shared" si="204"/>
        <v xml:space="preserve">
</v>
      </c>
      <c r="DR184" s="3">
        <f t="shared" si="205"/>
        <v>0.35410958904109613</v>
      </c>
      <c r="DS184" s="3" t="str">
        <f t="shared" si="206"/>
        <v>+</v>
      </c>
      <c r="DT184" s="3">
        <f t="shared" si="207"/>
        <v>0.35410958904109613</v>
      </c>
      <c r="DU184" s="3" t="str">
        <f t="shared" si="208"/>
        <v>moderate</v>
      </c>
      <c r="DV184" s="3" t="str">
        <f t="shared" si="209"/>
        <v>+
moderate</v>
      </c>
      <c r="DW184" s="3">
        <f t="shared" si="210"/>
        <v>0.16945205479452044</v>
      </c>
      <c r="DX184" s="3" t="str">
        <f t="shared" si="211"/>
        <v>+</v>
      </c>
      <c r="DY184" s="3">
        <f t="shared" si="212"/>
        <v>0.16945205479452044</v>
      </c>
      <c r="DZ184" s="3" t="str">
        <f t="shared" si="213"/>
        <v>small</v>
      </c>
      <c r="EA184" s="3" t="str">
        <f t="shared" si="214"/>
        <v>+
small</v>
      </c>
      <c r="EB184" s="3">
        <f t="shared" si="215"/>
        <v>0.19710526315789464</v>
      </c>
      <c r="EC184" s="3" t="str">
        <f t="shared" si="216"/>
        <v>+</v>
      </c>
      <c r="ED184" s="3">
        <f t="shared" si="217"/>
        <v>0.19710526315789464</v>
      </c>
      <c r="EE184" s="3" t="str">
        <f t="shared" si="218"/>
        <v>small</v>
      </c>
      <c r="EF184" s="3" t="str">
        <f t="shared" si="219"/>
        <v>+
small</v>
      </c>
      <c r="EG184" s="3">
        <f t="shared" si="220"/>
        <v>0.16980769230769197</v>
      </c>
      <c r="EH184" s="3" t="str">
        <f t="shared" si="221"/>
        <v>+</v>
      </c>
      <c r="EI184" s="3">
        <f t="shared" si="222"/>
        <v>0.16980769230769197</v>
      </c>
      <c r="EJ184" s="3" t="str">
        <f t="shared" si="223"/>
        <v>small</v>
      </c>
      <c r="EK184" s="3" t="str">
        <f t="shared" si="224"/>
        <v>+
small</v>
      </c>
    </row>
    <row r="185" spans="1:141" x14ac:dyDescent="0.35">
      <c r="A185" s="13" t="s">
        <v>363</v>
      </c>
      <c r="B185" s="13" t="s">
        <v>364</v>
      </c>
      <c r="C185" s="4">
        <v>3.5</v>
      </c>
      <c r="D185" s="4">
        <v>1.282</v>
      </c>
      <c r="E185" s="3">
        <v>50</v>
      </c>
      <c r="F185" s="4">
        <v>3.96</v>
      </c>
      <c r="G185" s="4">
        <v>1.0369999999999999</v>
      </c>
      <c r="H185" s="3">
        <v>364</v>
      </c>
      <c r="I185" s="4">
        <v>3.15</v>
      </c>
      <c r="J185" s="4">
        <v>1.137</v>
      </c>
      <c r="K185" s="3">
        <v>20</v>
      </c>
      <c r="L185" s="4" t="s">
        <v>30</v>
      </c>
      <c r="M185" s="4" t="s">
        <v>30</v>
      </c>
      <c r="N185" s="3" t="s">
        <v>30</v>
      </c>
      <c r="O185" s="4">
        <v>3.65</v>
      </c>
      <c r="P185" s="4">
        <v>1.413</v>
      </c>
      <c r="Q185" s="3">
        <v>26</v>
      </c>
      <c r="R185" s="4">
        <v>2.8</v>
      </c>
      <c r="S185" s="4">
        <v>1.4830000000000001</v>
      </c>
      <c r="T185" s="3">
        <v>5</v>
      </c>
      <c r="U185" s="4">
        <v>3.38</v>
      </c>
      <c r="V185" s="4">
        <v>1.044</v>
      </c>
      <c r="W185" s="3">
        <v>13</v>
      </c>
      <c r="X185" s="4">
        <v>3.15</v>
      </c>
      <c r="Y185" s="4">
        <v>1.3480000000000001</v>
      </c>
      <c r="Z185" s="3">
        <v>20</v>
      </c>
      <c r="AA185" s="4">
        <v>3.75</v>
      </c>
      <c r="AB185" s="4">
        <v>1.175</v>
      </c>
      <c r="AC185" s="3">
        <v>28</v>
      </c>
      <c r="AD185" s="4">
        <v>3.45</v>
      </c>
      <c r="AE185" s="4">
        <v>1.28</v>
      </c>
      <c r="AF185" s="3">
        <v>40</v>
      </c>
      <c r="AG185" s="4">
        <v>3.7</v>
      </c>
      <c r="AH185" s="4">
        <v>1.337</v>
      </c>
      <c r="AI185" s="3">
        <v>10</v>
      </c>
      <c r="AJ185" s="4">
        <v>3.64</v>
      </c>
      <c r="AK185" s="4">
        <v>1.1000000000000001</v>
      </c>
      <c r="AL185" s="14">
        <v>61</v>
      </c>
      <c r="AM185" s="3">
        <v>3.43</v>
      </c>
      <c r="AN185" s="3">
        <v>1.17</v>
      </c>
      <c r="AO185" s="3">
        <v>30</v>
      </c>
      <c r="AP185" s="3">
        <v>3.6</v>
      </c>
      <c r="AQ185" s="3">
        <v>0.55000000000000004</v>
      </c>
      <c r="AR185" s="3">
        <v>5</v>
      </c>
      <c r="AS185" s="3">
        <v>3.88</v>
      </c>
      <c r="AT185" s="3">
        <v>1.07</v>
      </c>
      <c r="AU185" s="3">
        <v>26</v>
      </c>
      <c r="AV185" s="3">
        <v>3.23</v>
      </c>
      <c r="AW185" s="3">
        <v>1.24</v>
      </c>
      <c r="AX185" s="3">
        <v>13</v>
      </c>
      <c r="AY185" s="3">
        <v>3.77</v>
      </c>
      <c r="AZ185" s="3">
        <v>1.01</v>
      </c>
      <c r="BA185" s="3">
        <v>13</v>
      </c>
      <c r="BB185" s="3">
        <v>3.39</v>
      </c>
      <c r="BC185" s="3">
        <v>1.17</v>
      </c>
      <c r="BD185" s="3">
        <v>28</v>
      </c>
      <c r="BE185" s="3">
        <v>3.85</v>
      </c>
      <c r="BF185" s="3">
        <v>1</v>
      </c>
      <c r="BG185" s="3">
        <v>33</v>
      </c>
      <c r="BH185" s="3">
        <v>3.47</v>
      </c>
      <c r="BI185" s="3">
        <v>1.1200000000000001</v>
      </c>
      <c r="BJ185" s="3">
        <v>47</v>
      </c>
      <c r="BK185" s="3">
        <v>4.21</v>
      </c>
      <c r="BL185" s="3">
        <v>0.8</v>
      </c>
      <c r="BM185" s="3">
        <v>14</v>
      </c>
      <c r="BO185" s="3" t="str">
        <f t="shared" si="150"/>
        <v>N&lt;5</v>
      </c>
      <c r="BP185" s="3" t="str">
        <f t="shared" si="152"/>
        <v>N&lt;5</v>
      </c>
      <c r="BQ185" s="3" t="str">
        <f t="shared" si="153"/>
        <v>N&lt;5</v>
      </c>
      <c r="BR185" s="3" t="str">
        <f t="shared" si="154"/>
        <v>N&lt;5</v>
      </c>
      <c r="BS185" s="3" t="str">
        <f t="shared" si="155"/>
        <v>N&lt;5
N&lt;5</v>
      </c>
      <c r="BT185" s="3">
        <f t="shared" si="151"/>
        <v>-0.43975373790677219</v>
      </c>
      <c r="BU185" s="3" t="str">
        <f t="shared" si="156"/>
        <v>tenured</v>
      </c>
      <c r="BV185" s="3">
        <f t="shared" si="157"/>
        <v>0.43975373790677219</v>
      </c>
      <c r="BW185" s="3" t="str">
        <f t="shared" si="158"/>
        <v>moderate</v>
      </c>
      <c r="BX185" s="3" t="str">
        <f t="shared" si="159"/>
        <v>tenured
moderate</v>
      </c>
      <c r="BY185" s="3">
        <f t="shared" si="160"/>
        <v>-0.43548387096774199</v>
      </c>
      <c r="BZ185" s="3" t="str">
        <f t="shared" si="161"/>
        <v>full</v>
      </c>
      <c r="CA185" s="3">
        <f t="shared" si="162"/>
        <v>0.43548387096774199</v>
      </c>
      <c r="CB185" s="3" t="str">
        <f t="shared" si="163"/>
        <v>moderate</v>
      </c>
      <c r="CC185" s="3" t="str">
        <f t="shared" si="164"/>
        <v>full
moderate</v>
      </c>
      <c r="CD185" s="3">
        <f t="shared" si="165"/>
        <v>-0.44510385756676563</v>
      </c>
      <c r="CE185" s="3" t="str">
        <f t="shared" si="166"/>
        <v>men</v>
      </c>
      <c r="CF185" s="3">
        <f t="shared" si="167"/>
        <v>0.44510385756676563</v>
      </c>
      <c r="CG185" s="3" t="str">
        <f t="shared" si="168"/>
        <v>moderate</v>
      </c>
      <c r="CH185" s="3" t="str">
        <f t="shared" si="169"/>
        <v>men
moderate</v>
      </c>
      <c r="CI185" s="3">
        <f t="shared" si="170"/>
        <v>-0.1953125</v>
      </c>
      <c r="CJ185" s="3" t="str">
        <f t="shared" si="171"/>
        <v>white</v>
      </c>
      <c r="CK185" s="3">
        <f t="shared" si="172"/>
        <v>0.1953125</v>
      </c>
      <c r="CL185" s="3" t="str">
        <f t="shared" si="173"/>
        <v>small</v>
      </c>
      <c r="CM185" s="3" t="str">
        <f t="shared" si="174"/>
        <v>white
small</v>
      </c>
      <c r="CN185" s="3">
        <f t="shared" si="175"/>
        <v>0.12727272727272737</v>
      </c>
      <c r="CO185" s="3" t="str">
        <f t="shared" si="176"/>
        <v>+</v>
      </c>
      <c r="CP185" s="3">
        <f t="shared" si="177"/>
        <v>0.12727272727272737</v>
      </c>
      <c r="CQ185" s="3" t="str">
        <f t="shared" si="178"/>
        <v>small</v>
      </c>
      <c r="CR185" s="3" t="str">
        <f t="shared" si="179"/>
        <v>+
small</v>
      </c>
      <c r="CS185" s="3">
        <f t="shared" si="180"/>
        <v>0.23931623931623955</v>
      </c>
      <c r="CT185" s="3" t="str">
        <f t="shared" si="181"/>
        <v>+</v>
      </c>
      <c r="CU185" s="3">
        <f t="shared" si="182"/>
        <v>0.23931623931623955</v>
      </c>
      <c r="CV185" s="3" t="str">
        <f t="shared" si="183"/>
        <v>small</v>
      </c>
      <c r="CW185" s="3" t="str">
        <f t="shared" si="184"/>
        <v>+
small</v>
      </c>
      <c r="CX185" s="3" t="str">
        <f t="shared" si="185"/>
        <v>N&lt;5</v>
      </c>
      <c r="CY185" s="3" t="str">
        <f t="shared" si="186"/>
        <v>N&lt;5</v>
      </c>
      <c r="CZ185" s="3" t="str">
        <f t="shared" si="187"/>
        <v>N&lt;5</v>
      </c>
      <c r="DA185" s="3" t="str">
        <f t="shared" si="188"/>
        <v>N&lt;5</v>
      </c>
      <c r="DB185" s="3" t="str">
        <f t="shared" si="189"/>
        <v>N&lt;5
N&lt;5</v>
      </c>
      <c r="DC185" s="3">
        <f t="shared" si="190"/>
        <v>0.21495327102803735</v>
      </c>
      <c r="DD185" s="3" t="str">
        <f t="shared" si="191"/>
        <v>+</v>
      </c>
      <c r="DE185" s="3">
        <f t="shared" si="192"/>
        <v>0.21495327102803735</v>
      </c>
      <c r="DF185" s="3" t="str">
        <f t="shared" si="193"/>
        <v>small</v>
      </c>
      <c r="DG185" s="3" t="str">
        <f t="shared" si="194"/>
        <v>+
small</v>
      </c>
      <c r="DH185" s="3">
        <f t="shared" si="195"/>
        <v>0.34677419354838723</v>
      </c>
      <c r="DI185" s="3" t="str">
        <f t="shared" si="196"/>
        <v>+</v>
      </c>
      <c r="DJ185" s="3">
        <f t="shared" si="197"/>
        <v>0.34677419354838723</v>
      </c>
      <c r="DK185" s="3" t="str">
        <f t="shared" si="198"/>
        <v>moderate</v>
      </c>
      <c r="DL185" s="3" t="str">
        <f t="shared" si="199"/>
        <v>+
moderate</v>
      </c>
      <c r="DM185" s="3">
        <f t="shared" si="200"/>
        <v>0.38613861386138626</v>
      </c>
      <c r="DN185" s="3" t="str">
        <f t="shared" si="201"/>
        <v>+</v>
      </c>
      <c r="DO185" s="3">
        <f t="shared" si="202"/>
        <v>0.38613861386138626</v>
      </c>
      <c r="DP185" s="3" t="str">
        <f t="shared" si="203"/>
        <v>moderate</v>
      </c>
      <c r="DQ185" s="3" t="str">
        <f t="shared" si="204"/>
        <v>+
moderate</v>
      </c>
      <c r="DR185" s="3">
        <f t="shared" si="205"/>
        <v>0.20512820512820532</v>
      </c>
      <c r="DS185" s="3" t="str">
        <f t="shared" si="206"/>
        <v>+</v>
      </c>
      <c r="DT185" s="3">
        <f t="shared" si="207"/>
        <v>0.20512820512820532</v>
      </c>
      <c r="DU185" s="3" t="str">
        <f t="shared" si="208"/>
        <v>small</v>
      </c>
      <c r="DV185" s="3" t="str">
        <f t="shared" si="209"/>
        <v>+
small</v>
      </c>
      <c r="DW185" s="3">
        <f t="shared" si="210"/>
        <v>0.10000000000000009</v>
      </c>
      <c r="DX185" s="3" t="str">
        <f t="shared" si="211"/>
        <v/>
      </c>
      <c r="DY185" s="3">
        <f t="shared" si="212"/>
        <v>0.10000000000000009</v>
      </c>
      <c r="DZ185" s="3" t="str">
        <f t="shared" si="213"/>
        <v/>
      </c>
      <c r="EA185" s="3" t="str">
        <f t="shared" si="214"/>
        <v xml:space="preserve">
</v>
      </c>
      <c r="EB185" s="3">
        <f t="shared" si="215"/>
        <v>1.785714285714287E-2</v>
      </c>
      <c r="EC185" s="3" t="str">
        <f t="shared" si="216"/>
        <v/>
      </c>
      <c r="ED185" s="3">
        <f t="shared" si="217"/>
        <v>1.785714285714287E-2</v>
      </c>
      <c r="EE185" s="3" t="str">
        <f t="shared" si="218"/>
        <v/>
      </c>
      <c r="EF185" s="3" t="str">
        <f t="shared" si="219"/>
        <v xml:space="preserve">
</v>
      </c>
      <c r="EG185" s="3">
        <f t="shared" si="220"/>
        <v>0.63749999999999973</v>
      </c>
      <c r="EH185" s="3" t="str">
        <f t="shared" si="221"/>
        <v>+</v>
      </c>
      <c r="EI185" s="3">
        <f t="shared" si="222"/>
        <v>0.63749999999999973</v>
      </c>
      <c r="EJ185" s="3" t="str">
        <f t="shared" si="223"/>
        <v>large</v>
      </c>
      <c r="EK185" s="3" t="str">
        <f t="shared" si="224"/>
        <v>+
large</v>
      </c>
    </row>
    <row r="186" spans="1:141" x14ac:dyDescent="0.35">
      <c r="A186" s="13" t="s">
        <v>365</v>
      </c>
      <c r="B186" s="13" t="s">
        <v>366</v>
      </c>
      <c r="C186" s="4">
        <v>1.71</v>
      </c>
      <c r="D186" s="4">
        <v>1.1599999999999999</v>
      </c>
      <c r="E186" s="3">
        <v>45</v>
      </c>
      <c r="F186" s="4">
        <v>3.16</v>
      </c>
      <c r="G186" s="4">
        <v>1.381</v>
      </c>
      <c r="H186" s="3">
        <v>352</v>
      </c>
      <c r="I186" s="4">
        <v>1.82</v>
      </c>
      <c r="J186" s="4">
        <v>1.286</v>
      </c>
      <c r="K186" s="3">
        <v>17</v>
      </c>
      <c r="L186" s="4" t="s">
        <v>30</v>
      </c>
      <c r="M186" s="4" t="s">
        <v>30</v>
      </c>
      <c r="N186" s="3" t="s">
        <v>30</v>
      </c>
      <c r="O186" s="4">
        <v>1.5</v>
      </c>
      <c r="P186" s="4">
        <v>0.93300000000000005</v>
      </c>
      <c r="Q186" s="3">
        <v>24</v>
      </c>
      <c r="R186" s="4" t="s">
        <v>30</v>
      </c>
      <c r="S186" s="4" t="s">
        <v>30</v>
      </c>
      <c r="T186" s="3" t="s">
        <v>30</v>
      </c>
      <c r="U186" s="4">
        <v>1.75</v>
      </c>
      <c r="V186" s="4">
        <v>1.357</v>
      </c>
      <c r="W186" s="3">
        <v>12</v>
      </c>
      <c r="X186" s="4">
        <v>1.69</v>
      </c>
      <c r="Y186" s="4">
        <v>1.25</v>
      </c>
      <c r="Z186" s="3">
        <v>16</v>
      </c>
      <c r="AA186" s="4">
        <v>1.71</v>
      </c>
      <c r="AB186" s="4">
        <v>1.1499999999999999</v>
      </c>
      <c r="AC186" s="3">
        <v>28</v>
      </c>
      <c r="AD186" s="4">
        <v>1.65</v>
      </c>
      <c r="AE186" s="4">
        <v>1.06</v>
      </c>
      <c r="AF186" s="3">
        <v>37</v>
      </c>
      <c r="AG186" s="4">
        <v>2</v>
      </c>
      <c r="AH186" s="4">
        <v>1.6040000000000001</v>
      </c>
      <c r="AI186" s="3">
        <v>8</v>
      </c>
      <c r="AJ186" s="3">
        <v>2.0699999999999998</v>
      </c>
      <c r="AK186" s="3">
        <v>1.21</v>
      </c>
      <c r="AL186" s="3">
        <v>54</v>
      </c>
      <c r="AM186" s="3">
        <v>2.12</v>
      </c>
      <c r="AN186" s="3">
        <v>1.28</v>
      </c>
      <c r="AO186" s="3">
        <v>26</v>
      </c>
      <c r="AP186" s="3" t="s">
        <v>30</v>
      </c>
      <c r="AQ186" s="3" t="s">
        <v>30</v>
      </c>
      <c r="AR186" s="3" t="s">
        <v>30</v>
      </c>
      <c r="AS186" s="3">
        <v>1.83</v>
      </c>
      <c r="AT186" s="3">
        <v>1.0900000000000001</v>
      </c>
      <c r="AU186" s="3">
        <v>24</v>
      </c>
      <c r="AV186" s="3">
        <v>2.73</v>
      </c>
      <c r="AW186" s="3">
        <v>1.27</v>
      </c>
      <c r="AX186" s="3">
        <v>11</v>
      </c>
      <c r="AY186" s="3">
        <v>1.55</v>
      </c>
      <c r="AZ186" s="3">
        <v>1.04</v>
      </c>
      <c r="BA186" s="3">
        <v>11</v>
      </c>
      <c r="BB186" s="3">
        <v>2.16</v>
      </c>
      <c r="BC186" s="3">
        <v>1.37</v>
      </c>
      <c r="BD186" s="3">
        <v>25</v>
      </c>
      <c r="BE186" s="3">
        <v>2</v>
      </c>
      <c r="BF186" s="3">
        <v>1.07</v>
      </c>
      <c r="BG186" s="3">
        <v>29</v>
      </c>
      <c r="BH186" s="3">
        <v>2.02</v>
      </c>
      <c r="BI186" s="3">
        <v>1.19</v>
      </c>
      <c r="BJ186" s="3">
        <v>44</v>
      </c>
      <c r="BK186" s="3">
        <v>2.2999999999999998</v>
      </c>
      <c r="BL186" s="3">
        <v>1.34</v>
      </c>
      <c r="BM186" s="3">
        <v>10</v>
      </c>
      <c r="BO186" s="3" t="str">
        <f t="shared" si="150"/>
        <v>N&lt;5</v>
      </c>
      <c r="BP186" s="3" t="str">
        <f t="shared" si="152"/>
        <v>N&lt;5</v>
      </c>
      <c r="BQ186" s="3" t="str">
        <f t="shared" si="153"/>
        <v>N&lt;5</v>
      </c>
      <c r="BR186" s="3" t="str">
        <f t="shared" si="154"/>
        <v>N&lt;5</v>
      </c>
      <c r="BS186" s="3" t="str">
        <f t="shared" si="155"/>
        <v>N&lt;5
N&lt;5</v>
      </c>
      <c r="BT186" s="3">
        <f t="shared" si="151"/>
        <v>0.24883359253499227</v>
      </c>
      <c r="BU186" s="3" t="str">
        <f t="shared" si="156"/>
        <v>ntt</v>
      </c>
      <c r="BV186" s="3">
        <f t="shared" si="157"/>
        <v>0.24883359253499227</v>
      </c>
      <c r="BW186" s="3" t="str">
        <f t="shared" si="158"/>
        <v>small</v>
      </c>
      <c r="BX186" s="3" t="str">
        <f t="shared" si="159"/>
        <v>ntt
small</v>
      </c>
      <c r="BY186" s="3">
        <f t="shared" si="160"/>
        <v>0.92913385826771644</v>
      </c>
      <c r="BZ186" s="3" t="str">
        <f t="shared" si="161"/>
        <v>assoc</v>
      </c>
      <c r="CA186" s="3">
        <f t="shared" si="162"/>
        <v>0.92913385826771644</v>
      </c>
      <c r="CB186" s="3" t="str">
        <f t="shared" si="163"/>
        <v>large</v>
      </c>
      <c r="CC186" s="3" t="str">
        <f t="shared" si="164"/>
        <v>assoc
large</v>
      </c>
      <c r="CD186" s="3">
        <f t="shared" si="165"/>
        <v>-1.6000000000000014E-2</v>
      </c>
      <c r="CE186" s="3" t="str">
        <f t="shared" si="166"/>
        <v/>
      </c>
      <c r="CF186" s="3">
        <f t="shared" si="167"/>
        <v>1.6000000000000014E-2</v>
      </c>
      <c r="CG186" s="3" t="str">
        <f t="shared" si="168"/>
        <v/>
      </c>
      <c r="CH186" s="3" t="str">
        <f t="shared" si="169"/>
        <v xml:space="preserve">
</v>
      </c>
      <c r="CI186" s="3">
        <f t="shared" si="170"/>
        <v>-0.33018867924528311</v>
      </c>
      <c r="CJ186" s="3" t="str">
        <f t="shared" si="171"/>
        <v>white</v>
      </c>
      <c r="CK186" s="3">
        <f t="shared" si="172"/>
        <v>0.33018867924528311</v>
      </c>
      <c r="CL186" s="3" t="str">
        <f t="shared" si="173"/>
        <v>moderate</v>
      </c>
      <c r="CM186" s="3" t="str">
        <f t="shared" si="174"/>
        <v>white
moderate</v>
      </c>
      <c r="CN186" s="3">
        <f t="shared" si="175"/>
        <v>0.29752066115702469</v>
      </c>
      <c r="CO186" s="3" t="str">
        <f t="shared" si="176"/>
        <v>+</v>
      </c>
      <c r="CP186" s="3">
        <f t="shared" si="177"/>
        <v>0.29752066115702469</v>
      </c>
      <c r="CQ186" s="3" t="str">
        <f t="shared" si="178"/>
        <v>small</v>
      </c>
      <c r="CR186" s="3" t="str">
        <f t="shared" si="179"/>
        <v>+
small</v>
      </c>
      <c r="CS186" s="3">
        <f t="shared" si="180"/>
        <v>0.23437500000000003</v>
      </c>
      <c r="CT186" s="3" t="str">
        <f t="shared" si="181"/>
        <v>+</v>
      </c>
      <c r="CU186" s="3">
        <f t="shared" si="182"/>
        <v>0.23437500000000003</v>
      </c>
      <c r="CV186" s="3" t="str">
        <f t="shared" si="183"/>
        <v>small</v>
      </c>
      <c r="CW186" s="3" t="str">
        <f t="shared" si="184"/>
        <v>+
small</v>
      </c>
      <c r="CX186" s="3" t="str">
        <f t="shared" si="185"/>
        <v>N&lt;5</v>
      </c>
      <c r="CY186" s="3" t="str">
        <f t="shared" si="186"/>
        <v>N&lt;5</v>
      </c>
      <c r="CZ186" s="3" t="str">
        <f t="shared" si="187"/>
        <v>N&lt;5</v>
      </c>
      <c r="DA186" s="3" t="str">
        <f t="shared" si="188"/>
        <v>N&lt;5</v>
      </c>
      <c r="DB186" s="3" t="str">
        <f t="shared" si="189"/>
        <v>N&lt;5
N&lt;5</v>
      </c>
      <c r="DC186" s="3">
        <f t="shared" si="190"/>
        <v>0.30275229357798167</v>
      </c>
      <c r="DD186" s="3" t="str">
        <f t="shared" si="191"/>
        <v>+</v>
      </c>
      <c r="DE186" s="3">
        <f t="shared" si="192"/>
        <v>0.30275229357798167</v>
      </c>
      <c r="DF186" s="3" t="str">
        <f t="shared" si="193"/>
        <v>moderate</v>
      </c>
      <c r="DG186" s="3" t="str">
        <f t="shared" si="194"/>
        <v>+
moderate</v>
      </c>
      <c r="DH186" s="3" t="str">
        <f t="shared" si="195"/>
        <v>N&lt;5</v>
      </c>
      <c r="DI186" s="3" t="str">
        <f t="shared" si="196"/>
        <v>N&lt;5</v>
      </c>
      <c r="DJ186" s="3" t="str">
        <f t="shared" si="197"/>
        <v>N&lt;5</v>
      </c>
      <c r="DK186" s="3" t="str">
        <f t="shared" si="198"/>
        <v>N&lt;5</v>
      </c>
      <c r="DL186" s="3" t="str">
        <f t="shared" si="199"/>
        <v>N&lt;5
N&lt;5</v>
      </c>
      <c r="DM186" s="3">
        <f t="shared" si="200"/>
        <v>-0.19230769230769226</v>
      </c>
      <c r="DN186" s="3" t="str">
        <f t="shared" si="201"/>
        <v>-</v>
      </c>
      <c r="DO186" s="3">
        <f t="shared" si="202"/>
        <v>0.19230769230769226</v>
      </c>
      <c r="DP186" s="3" t="str">
        <f t="shared" si="203"/>
        <v>small</v>
      </c>
      <c r="DQ186" s="3" t="str">
        <f t="shared" si="204"/>
        <v>-
small</v>
      </c>
      <c r="DR186" s="3">
        <f t="shared" si="205"/>
        <v>0.34306569343065707</v>
      </c>
      <c r="DS186" s="3" t="str">
        <f t="shared" si="206"/>
        <v>+</v>
      </c>
      <c r="DT186" s="3">
        <f t="shared" si="207"/>
        <v>0.34306569343065707</v>
      </c>
      <c r="DU186" s="3" t="str">
        <f t="shared" si="208"/>
        <v>moderate</v>
      </c>
      <c r="DV186" s="3" t="str">
        <f t="shared" si="209"/>
        <v>+
moderate</v>
      </c>
      <c r="DW186" s="3">
        <f t="shared" si="210"/>
        <v>0.2710280373831776</v>
      </c>
      <c r="DX186" s="3" t="str">
        <f t="shared" si="211"/>
        <v>+</v>
      </c>
      <c r="DY186" s="3">
        <f t="shared" si="212"/>
        <v>0.2710280373831776</v>
      </c>
      <c r="DZ186" s="3" t="str">
        <f t="shared" si="213"/>
        <v>small</v>
      </c>
      <c r="EA186" s="3" t="str">
        <f t="shared" si="214"/>
        <v>+
small</v>
      </c>
      <c r="EB186" s="3">
        <f t="shared" si="215"/>
        <v>0.31092436974789928</v>
      </c>
      <c r="EC186" s="3" t="str">
        <f t="shared" si="216"/>
        <v>+</v>
      </c>
      <c r="ED186" s="3">
        <f t="shared" si="217"/>
        <v>0.31092436974789928</v>
      </c>
      <c r="EE186" s="3" t="str">
        <f t="shared" si="218"/>
        <v>moderate</v>
      </c>
      <c r="EF186" s="3" t="str">
        <f t="shared" si="219"/>
        <v>+
moderate</v>
      </c>
      <c r="EG186" s="3">
        <f t="shared" si="220"/>
        <v>0.22388059701492521</v>
      </c>
      <c r="EH186" s="3" t="str">
        <f t="shared" si="221"/>
        <v>+</v>
      </c>
      <c r="EI186" s="3">
        <f t="shared" si="222"/>
        <v>0.22388059701492521</v>
      </c>
      <c r="EJ186" s="3" t="str">
        <f t="shared" si="223"/>
        <v>small</v>
      </c>
      <c r="EK186" s="3" t="str">
        <f t="shared" si="224"/>
        <v>+
small</v>
      </c>
    </row>
    <row r="187" spans="1:141" x14ac:dyDescent="0.35">
      <c r="A187" s="13" t="s">
        <v>367</v>
      </c>
      <c r="B187" s="13" t="s">
        <v>368</v>
      </c>
      <c r="C187" s="4">
        <v>3.36</v>
      </c>
      <c r="D187" s="4">
        <v>1.1020000000000001</v>
      </c>
      <c r="E187" s="3">
        <v>50</v>
      </c>
      <c r="F187" s="4">
        <v>3.61</v>
      </c>
      <c r="G187" s="4">
        <v>1.1160000000000001</v>
      </c>
      <c r="H187" s="3">
        <v>365</v>
      </c>
      <c r="I187" s="4">
        <v>3.45</v>
      </c>
      <c r="J187" s="4">
        <v>0.94499999999999995</v>
      </c>
      <c r="K187" s="3">
        <v>20</v>
      </c>
      <c r="L187" s="4" t="s">
        <v>30</v>
      </c>
      <c r="M187" s="4" t="s">
        <v>30</v>
      </c>
      <c r="N187" s="3" t="s">
        <v>30</v>
      </c>
      <c r="O187" s="4">
        <v>3.23</v>
      </c>
      <c r="P187" s="4">
        <v>1.2749999999999999</v>
      </c>
      <c r="Q187" s="3">
        <v>26</v>
      </c>
      <c r="R187" s="4">
        <v>3</v>
      </c>
      <c r="S187" s="4">
        <v>1.2250000000000001</v>
      </c>
      <c r="T187" s="3">
        <v>5</v>
      </c>
      <c r="U187" s="4">
        <v>3.69</v>
      </c>
      <c r="V187" s="4">
        <v>0.85499999999999998</v>
      </c>
      <c r="W187" s="3">
        <v>13</v>
      </c>
      <c r="X187" s="4">
        <v>3.3</v>
      </c>
      <c r="Y187" s="4">
        <v>1.081</v>
      </c>
      <c r="Z187" s="3">
        <v>20</v>
      </c>
      <c r="AA187" s="4">
        <v>3.39</v>
      </c>
      <c r="AB187" s="4">
        <v>1.1659999999999999</v>
      </c>
      <c r="AC187" s="3">
        <v>28</v>
      </c>
      <c r="AD187" s="4">
        <v>3.25</v>
      </c>
      <c r="AE187" s="4">
        <v>1.127</v>
      </c>
      <c r="AF187" s="3">
        <v>40</v>
      </c>
      <c r="AG187" s="4">
        <v>3.8</v>
      </c>
      <c r="AH187" s="4">
        <v>0.91900000000000004</v>
      </c>
      <c r="AI187" s="3">
        <v>10</v>
      </c>
      <c r="AJ187" s="4">
        <v>3.56</v>
      </c>
      <c r="AK187" s="4">
        <v>0.98</v>
      </c>
      <c r="AL187" s="14">
        <v>63</v>
      </c>
      <c r="AM187" s="3">
        <v>3.53</v>
      </c>
      <c r="AN187" s="3">
        <v>0.88</v>
      </c>
      <c r="AO187" s="3">
        <v>32</v>
      </c>
      <c r="AP187" s="3">
        <v>3.6</v>
      </c>
      <c r="AQ187" s="3">
        <v>0.55000000000000004</v>
      </c>
      <c r="AR187" s="3">
        <v>5</v>
      </c>
      <c r="AS187" s="3">
        <v>3.58</v>
      </c>
      <c r="AT187" s="3">
        <v>1.17</v>
      </c>
      <c r="AU187" s="3">
        <v>26</v>
      </c>
      <c r="AV187" s="3">
        <v>3.29</v>
      </c>
      <c r="AW187" s="3">
        <v>0.99</v>
      </c>
      <c r="AX187" s="3">
        <v>14</v>
      </c>
      <c r="AY187" s="3">
        <v>3.79</v>
      </c>
      <c r="AZ187" s="3">
        <v>0.8</v>
      </c>
      <c r="BA187" s="3">
        <v>14</v>
      </c>
      <c r="BB187" s="3">
        <v>3.5</v>
      </c>
      <c r="BC187" s="3">
        <v>0.94</v>
      </c>
      <c r="BD187" s="3">
        <v>30</v>
      </c>
      <c r="BE187" s="3">
        <v>3.61</v>
      </c>
      <c r="BF187" s="3">
        <v>1.03</v>
      </c>
      <c r="BG187" s="3">
        <v>33</v>
      </c>
      <c r="BH187" s="3">
        <v>3.42</v>
      </c>
      <c r="BI187" s="3">
        <v>0.94</v>
      </c>
      <c r="BJ187" s="3">
        <v>48</v>
      </c>
      <c r="BK187" s="3">
        <v>4</v>
      </c>
      <c r="BL187" s="3">
        <v>1</v>
      </c>
      <c r="BM187" s="3">
        <v>15</v>
      </c>
      <c r="BO187" s="3" t="str">
        <f t="shared" si="150"/>
        <v>N&lt;5</v>
      </c>
      <c r="BP187" s="3" t="str">
        <f t="shared" si="152"/>
        <v>N&lt;5</v>
      </c>
      <c r="BQ187" s="3" t="str">
        <f t="shared" si="153"/>
        <v>N&lt;5</v>
      </c>
      <c r="BR187" s="3" t="str">
        <f t="shared" si="154"/>
        <v>N&lt;5</v>
      </c>
      <c r="BS187" s="3" t="str">
        <f t="shared" si="155"/>
        <v>N&lt;5
N&lt;5</v>
      </c>
      <c r="BT187" s="3">
        <f t="shared" si="151"/>
        <v>0.23280423280423301</v>
      </c>
      <c r="BU187" s="3" t="str">
        <f t="shared" si="156"/>
        <v>ntt</v>
      </c>
      <c r="BV187" s="3">
        <f t="shared" si="157"/>
        <v>0.23280423280423301</v>
      </c>
      <c r="BW187" s="3" t="str">
        <f t="shared" si="158"/>
        <v>small</v>
      </c>
      <c r="BX187" s="3" t="str">
        <f t="shared" si="159"/>
        <v>ntt
small</v>
      </c>
      <c r="BY187" s="3">
        <f t="shared" si="160"/>
        <v>-0.50505050505050508</v>
      </c>
      <c r="BZ187" s="3" t="str">
        <f t="shared" si="161"/>
        <v>full</v>
      </c>
      <c r="CA187" s="3">
        <f t="shared" si="162"/>
        <v>0.50505050505050508</v>
      </c>
      <c r="CB187" s="3" t="str">
        <f t="shared" si="163"/>
        <v>large</v>
      </c>
      <c r="CC187" s="3" t="str">
        <f t="shared" si="164"/>
        <v>full
large</v>
      </c>
      <c r="CD187" s="3">
        <f t="shared" si="165"/>
        <v>-8.325624421831665E-2</v>
      </c>
      <c r="CE187" s="3" t="str">
        <f t="shared" si="166"/>
        <v/>
      </c>
      <c r="CF187" s="3">
        <f t="shared" si="167"/>
        <v>8.325624421831665E-2</v>
      </c>
      <c r="CG187" s="3" t="str">
        <f t="shared" si="168"/>
        <v/>
      </c>
      <c r="CH187" s="3" t="str">
        <f t="shared" si="169"/>
        <v xml:space="preserve">
</v>
      </c>
      <c r="CI187" s="3">
        <f t="shared" si="170"/>
        <v>-0.48802129547471146</v>
      </c>
      <c r="CJ187" s="3" t="str">
        <f t="shared" si="171"/>
        <v>white</v>
      </c>
      <c r="CK187" s="3">
        <f t="shared" si="172"/>
        <v>0.48802129547471146</v>
      </c>
      <c r="CL187" s="3" t="str">
        <f t="shared" si="173"/>
        <v>moderate</v>
      </c>
      <c r="CM187" s="3" t="str">
        <f t="shared" si="174"/>
        <v>white
moderate</v>
      </c>
      <c r="CN187" s="3">
        <f t="shared" si="175"/>
        <v>0.20408163265306142</v>
      </c>
      <c r="CO187" s="3" t="str">
        <f t="shared" si="176"/>
        <v>+</v>
      </c>
      <c r="CP187" s="3">
        <f t="shared" si="177"/>
        <v>0.20408163265306142</v>
      </c>
      <c r="CQ187" s="3" t="str">
        <f t="shared" si="178"/>
        <v>small</v>
      </c>
      <c r="CR187" s="3" t="str">
        <f t="shared" si="179"/>
        <v>+
small</v>
      </c>
      <c r="CS187" s="3">
        <f t="shared" si="180"/>
        <v>9.0909090909090481E-2</v>
      </c>
      <c r="CT187" s="3" t="str">
        <f t="shared" si="181"/>
        <v/>
      </c>
      <c r="CU187" s="3">
        <f t="shared" si="182"/>
        <v>9.0909090909090481E-2</v>
      </c>
      <c r="CV187" s="3" t="str">
        <f t="shared" si="183"/>
        <v/>
      </c>
      <c r="CW187" s="3" t="str">
        <f t="shared" si="184"/>
        <v xml:space="preserve">
</v>
      </c>
      <c r="CX187" s="3" t="str">
        <f t="shared" si="185"/>
        <v>N&lt;5</v>
      </c>
      <c r="CY187" s="3" t="str">
        <f t="shared" si="186"/>
        <v>N&lt;5</v>
      </c>
      <c r="CZ187" s="3" t="str">
        <f t="shared" si="187"/>
        <v>N&lt;5</v>
      </c>
      <c r="DA187" s="3" t="str">
        <f t="shared" si="188"/>
        <v>N&lt;5</v>
      </c>
      <c r="DB187" s="3" t="str">
        <f t="shared" si="189"/>
        <v>N&lt;5
N&lt;5</v>
      </c>
      <c r="DC187" s="3">
        <f t="shared" si="190"/>
        <v>0.29914529914529925</v>
      </c>
      <c r="DD187" s="3" t="str">
        <f t="shared" si="191"/>
        <v>+</v>
      </c>
      <c r="DE187" s="3">
        <f t="shared" si="192"/>
        <v>0.29914529914529925</v>
      </c>
      <c r="DF187" s="3" t="str">
        <f t="shared" si="193"/>
        <v>small</v>
      </c>
      <c r="DG187" s="3" t="str">
        <f t="shared" si="194"/>
        <v>+
small</v>
      </c>
      <c r="DH187" s="3">
        <f t="shared" si="195"/>
        <v>0.29292929292929298</v>
      </c>
      <c r="DI187" s="3" t="str">
        <f t="shared" si="196"/>
        <v>+</v>
      </c>
      <c r="DJ187" s="3">
        <f t="shared" si="197"/>
        <v>0.29292929292929298</v>
      </c>
      <c r="DK187" s="3" t="str">
        <f t="shared" si="198"/>
        <v>small</v>
      </c>
      <c r="DL187" s="3" t="str">
        <f t="shared" si="199"/>
        <v>+
small</v>
      </c>
      <c r="DM187" s="3">
        <f t="shared" si="200"/>
        <v>0.12500000000000011</v>
      </c>
      <c r="DN187" s="3" t="str">
        <f t="shared" si="201"/>
        <v>+</v>
      </c>
      <c r="DO187" s="3">
        <f t="shared" si="202"/>
        <v>0.12500000000000011</v>
      </c>
      <c r="DP187" s="3" t="str">
        <f t="shared" si="203"/>
        <v>small</v>
      </c>
      <c r="DQ187" s="3" t="str">
        <f t="shared" si="204"/>
        <v>+
small</v>
      </c>
      <c r="DR187" s="3">
        <f t="shared" si="205"/>
        <v>0.21276595744680871</v>
      </c>
      <c r="DS187" s="3" t="str">
        <f t="shared" si="206"/>
        <v>+</v>
      </c>
      <c r="DT187" s="3">
        <f t="shared" si="207"/>
        <v>0.21276595744680871</v>
      </c>
      <c r="DU187" s="3" t="str">
        <f t="shared" si="208"/>
        <v>small</v>
      </c>
      <c r="DV187" s="3" t="str">
        <f t="shared" si="209"/>
        <v>+
small</v>
      </c>
      <c r="DW187" s="3">
        <f t="shared" si="210"/>
        <v>0.2135922330097085</v>
      </c>
      <c r="DX187" s="3" t="str">
        <f t="shared" si="211"/>
        <v>+</v>
      </c>
      <c r="DY187" s="3">
        <f t="shared" si="212"/>
        <v>0.2135922330097085</v>
      </c>
      <c r="DZ187" s="3" t="str">
        <f t="shared" si="213"/>
        <v>small</v>
      </c>
      <c r="EA187" s="3" t="str">
        <f t="shared" si="214"/>
        <v>+
small</v>
      </c>
      <c r="EB187" s="3">
        <f t="shared" si="215"/>
        <v>0.18085106382978716</v>
      </c>
      <c r="EC187" s="3" t="str">
        <f t="shared" si="216"/>
        <v>+</v>
      </c>
      <c r="ED187" s="3">
        <f t="shared" si="217"/>
        <v>0.18085106382978716</v>
      </c>
      <c r="EE187" s="3" t="str">
        <f t="shared" si="218"/>
        <v>small</v>
      </c>
      <c r="EF187" s="3" t="str">
        <f t="shared" si="219"/>
        <v>+
small</v>
      </c>
      <c r="EG187" s="3">
        <f t="shared" si="220"/>
        <v>0.20000000000000018</v>
      </c>
      <c r="EH187" s="3" t="str">
        <f t="shared" si="221"/>
        <v>+</v>
      </c>
      <c r="EI187" s="3">
        <f t="shared" si="222"/>
        <v>0.20000000000000018</v>
      </c>
      <c r="EJ187" s="3" t="str">
        <f t="shared" si="223"/>
        <v>small</v>
      </c>
      <c r="EK187" s="3" t="str">
        <f t="shared" si="224"/>
        <v>+
small</v>
      </c>
    </row>
    <row r="188" spans="1:141" x14ac:dyDescent="0.35">
      <c r="A188" s="13" t="s">
        <v>369</v>
      </c>
      <c r="B188" s="13" t="s">
        <v>370</v>
      </c>
      <c r="C188" s="4">
        <v>3.62</v>
      </c>
      <c r="D188" s="4">
        <v>1.141</v>
      </c>
      <c r="E188" s="3">
        <v>50</v>
      </c>
      <c r="F188" s="4">
        <v>3.43</v>
      </c>
      <c r="G188" s="4">
        <v>1.127</v>
      </c>
      <c r="H188" s="3">
        <v>366</v>
      </c>
      <c r="I188" s="4">
        <v>3.3</v>
      </c>
      <c r="J188" s="4">
        <v>0.97899999999999998</v>
      </c>
      <c r="K188" s="3">
        <v>20</v>
      </c>
      <c r="L188" s="4" t="s">
        <v>30</v>
      </c>
      <c r="M188" s="4" t="s">
        <v>30</v>
      </c>
      <c r="N188" s="3" t="s">
        <v>30</v>
      </c>
      <c r="O188" s="4">
        <v>3.77</v>
      </c>
      <c r="P188" s="4">
        <v>1.2430000000000001</v>
      </c>
      <c r="Q188" s="3">
        <v>26</v>
      </c>
      <c r="R188" s="4">
        <v>2.8</v>
      </c>
      <c r="S188" s="4">
        <v>0.83699999999999997</v>
      </c>
      <c r="T188" s="3">
        <v>5</v>
      </c>
      <c r="U188" s="4">
        <v>3.54</v>
      </c>
      <c r="V188" s="4">
        <v>1.05</v>
      </c>
      <c r="W188" s="3">
        <v>13</v>
      </c>
      <c r="X188" s="4">
        <v>3.45</v>
      </c>
      <c r="Y188" s="4">
        <v>1.1459999999999999</v>
      </c>
      <c r="Z188" s="3">
        <v>20</v>
      </c>
      <c r="AA188" s="4">
        <v>3.71</v>
      </c>
      <c r="AB188" s="4">
        <v>1.1499999999999999</v>
      </c>
      <c r="AC188" s="3">
        <v>28</v>
      </c>
      <c r="AD188" s="4">
        <v>3.5</v>
      </c>
      <c r="AE188" s="4">
        <v>1.177</v>
      </c>
      <c r="AF188" s="3">
        <v>40</v>
      </c>
      <c r="AG188" s="4">
        <v>4.0999999999999996</v>
      </c>
      <c r="AH188" s="4">
        <v>0.876</v>
      </c>
      <c r="AI188" s="3">
        <v>10</v>
      </c>
      <c r="AJ188" s="3">
        <v>3.52</v>
      </c>
      <c r="AK188" s="3">
        <v>1.1299999999999999</v>
      </c>
      <c r="AL188" s="3">
        <v>63</v>
      </c>
      <c r="AM188" s="3">
        <v>3.44</v>
      </c>
      <c r="AN188" s="3">
        <v>1.1599999999999999</v>
      </c>
      <c r="AO188" s="3">
        <v>32</v>
      </c>
      <c r="AP188" s="3">
        <v>3.6</v>
      </c>
      <c r="AQ188" s="3">
        <v>1.1399999999999999</v>
      </c>
      <c r="AR188" s="3">
        <v>5</v>
      </c>
      <c r="AS188" s="3">
        <v>3.62</v>
      </c>
      <c r="AT188" s="3">
        <v>1.1299999999999999</v>
      </c>
      <c r="AU188" s="3">
        <v>26</v>
      </c>
      <c r="AV188" s="3">
        <v>3.21</v>
      </c>
      <c r="AW188" s="3">
        <v>1.19</v>
      </c>
      <c r="AX188" s="3">
        <v>14</v>
      </c>
      <c r="AY188" s="3">
        <v>3.57</v>
      </c>
      <c r="AZ188" s="3">
        <v>1.28</v>
      </c>
      <c r="BA188" s="3">
        <v>14</v>
      </c>
      <c r="BB188" s="3">
        <v>3.6</v>
      </c>
      <c r="BC188" s="3">
        <v>1</v>
      </c>
      <c r="BD188" s="3">
        <v>30</v>
      </c>
      <c r="BE188" s="3">
        <v>3.45</v>
      </c>
      <c r="BF188" s="3">
        <v>1.25</v>
      </c>
      <c r="BG188" s="3">
        <v>33</v>
      </c>
      <c r="BH188" s="3">
        <v>3.38</v>
      </c>
      <c r="BI188" s="3">
        <v>1.1599999999999999</v>
      </c>
      <c r="BJ188" s="3">
        <v>48</v>
      </c>
      <c r="BK188" s="3">
        <v>4</v>
      </c>
      <c r="BL188" s="3">
        <v>0.93</v>
      </c>
      <c r="BM188" s="3">
        <v>15</v>
      </c>
      <c r="BO188" s="3" t="str">
        <f t="shared" si="150"/>
        <v>N&lt;5</v>
      </c>
      <c r="BP188" s="3" t="str">
        <f t="shared" si="152"/>
        <v>N&lt;5</v>
      </c>
      <c r="BQ188" s="3" t="str">
        <f t="shared" si="153"/>
        <v>N&lt;5</v>
      </c>
      <c r="BR188" s="3" t="str">
        <f t="shared" si="154"/>
        <v>N&lt;5</v>
      </c>
      <c r="BS188" s="3" t="str">
        <f t="shared" si="155"/>
        <v>N&lt;5
N&lt;5</v>
      </c>
      <c r="BT188" s="3">
        <f t="shared" si="151"/>
        <v>-0.48008171603677241</v>
      </c>
      <c r="BU188" s="3" t="str">
        <f t="shared" si="156"/>
        <v>tenured</v>
      </c>
      <c r="BV188" s="3">
        <f t="shared" si="157"/>
        <v>0.48008171603677241</v>
      </c>
      <c r="BW188" s="3" t="str">
        <f t="shared" si="158"/>
        <v>moderate</v>
      </c>
      <c r="BX188" s="3" t="str">
        <f t="shared" si="159"/>
        <v>tenured
moderate</v>
      </c>
      <c r="BY188" s="3">
        <f t="shared" si="160"/>
        <v>-0.30252100840336127</v>
      </c>
      <c r="BZ188" s="3" t="str">
        <f t="shared" si="161"/>
        <v>full</v>
      </c>
      <c r="CA188" s="3">
        <f t="shared" si="162"/>
        <v>0.30252100840336127</v>
      </c>
      <c r="CB188" s="3" t="str">
        <f t="shared" si="163"/>
        <v>moderate</v>
      </c>
      <c r="CC188" s="3" t="str">
        <f t="shared" si="164"/>
        <v>full
moderate</v>
      </c>
      <c r="CD188" s="3">
        <f t="shared" si="165"/>
        <v>-0.22687609075043613</v>
      </c>
      <c r="CE188" s="3" t="str">
        <f t="shared" si="166"/>
        <v>men</v>
      </c>
      <c r="CF188" s="3">
        <f t="shared" si="167"/>
        <v>0.22687609075043613</v>
      </c>
      <c r="CG188" s="3" t="str">
        <f t="shared" si="168"/>
        <v>small</v>
      </c>
      <c r="CH188" s="3" t="str">
        <f t="shared" si="169"/>
        <v>men
small</v>
      </c>
      <c r="CI188" s="3">
        <f t="shared" si="170"/>
        <v>-0.50977060322854684</v>
      </c>
      <c r="CJ188" s="3" t="str">
        <f t="shared" si="171"/>
        <v>white</v>
      </c>
      <c r="CK188" s="3">
        <f t="shared" si="172"/>
        <v>0.50977060322854684</v>
      </c>
      <c r="CL188" s="3" t="str">
        <f t="shared" si="173"/>
        <v>large</v>
      </c>
      <c r="CM188" s="3" t="str">
        <f t="shared" si="174"/>
        <v>white
large</v>
      </c>
      <c r="CN188" s="3">
        <f t="shared" si="175"/>
        <v>-8.849557522123902E-2</v>
      </c>
      <c r="CO188" s="3" t="str">
        <f t="shared" si="176"/>
        <v/>
      </c>
      <c r="CP188" s="3">
        <f t="shared" si="177"/>
        <v>8.849557522123902E-2</v>
      </c>
      <c r="CQ188" s="3" t="str">
        <f t="shared" si="178"/>
        <v/>
      </c>
      <c r="CR188" s="3" t="str">
        <f t="shared" si="179"/>
        <v xml:space="preserve">
</v>
      </c>
      <c r="CS188" s="3">
        <f t="shared" si="180"/>
        <v>0.12068965517241391</v>
      </c>
      <c r="CT188" s="3" t="str">
        <f t="shared" si="181"/>
        <v>+</v>
      </c>
      <c r="CU188" s="3">
        <f t="shared" si="182"/>
        <v>0.12068965517241391</v>
      </c>
      <c r="CV188" s="3" t="str">
        <f t="shared" si="183"/>
        <v>small</v>
      </c>
      <c r="CW188" s="3" t="str">
        <f t="shared" si="184"/>
        <v>+
small</v>
      </c>
      <c r="CX188" s="3" t="str">
        <f t="shared" si="185"/>
        <v>N&lt;5</v>
      </c>
      <c r="CY188" s="3" t="str">
        <f t="shared" si="186"/>
        <v>N&lt;5</v>
      </c>
      <c r="CZ188" s="3" t="str">
        <f t="shared" si="187"/>
        <v>N&lt;5</v>
      </c>
      <c r="DA188" s="3" t="str">
        <f t="shared" si="188"/>
        <v>N&lt;5</v>
      </c>
      <c r="DB188" s="3" t="str">
        <f t="shared" si="189"/>
        <v>N&lt;5
N&lt;5</v>
      </c>
      <c r="DC188" s="3">
        <f t="shared" si="190"/>
        <v>-0.13274336283185834</v>
      </c>
      <c r="DD188" s="3" t="str">
        <f t="shared" si="191"/>
        <v>-</v>
      </c>
      <c r="DE188" s="3">
        <f t="shared" si="192"/>
        <v>0.13274336283185834</v>
      </c>
      <c r="DF188" s="3" t="str">
        <f t="shared" si="193"/>
        <v>small</v>
      </c>
      <c r="DG188" s="3" t="str">
        <f t="shared" si="194"/>
        <v>-
small</v>
      </c>
      <c r="DH188" s="3">
        <f t="shared" si="195"/>
        <v>0.34453781512605053</v>
      </c>
      <c r="DI188" s="3" t="str">
        <f t="shared" si="196"/>
        <v>+</v>
      </c>
      <c r="DJ188" s="3">
        <f t="shared" si="197"/>
        <v>0.34453781512605053</v>
      </c>
      <c r="DK188" s="3" t="str">
        <f t="shared" si="198"/>
        <v>moderate</v>
      </c>
      <c r="DL188" s="3" t="str">
        <f t="shared" si="199"/>
        <v>+
moderate</v>
      </c>
      <c r="DM188" s="3">
        <f t="shared" si="200"/>
        <v>2.3437499999999847E-2</v>
      </c>
      <c r="DN188" s="3" t="str">
        <f t="shared" si="201"/>
        <v/>
      </c>
      <c r="DO188" s="3">
        <f t="shared" si="202"/>
        <v>2.3437499999999847E-2</v>
      </c>
      <c r="DP188" s="3" t="str">
        <f t="shared" si="203"/>
        <v/>
      </c>
      <c r="DQ188" s="3" t="str">
        <f t="shared" si="204"/>
        <v xml:space="preserve">
</v>
      </c>
      <c r="DR188" s="3">
        <f t="shared" si="205"/>
        <v>0.14999999999999991</v>
      </c>
      <c r="DS188" s="3" t="str">
        <f t="shared" si="206"/>
        <v>+</v>
      </c>
      <c r="DT188" s="3">
        <f t="shared" si="207"/>
        <v>0.14999999999999991</v>
      </c>
      <c r="DU188" s="3" t="str">
        <f t="shared" si="208"/>
        <v>small</v>
      </c>
      <c r="DV188" s="3" t="str">
        <f t="shared" si="209"/>
        <v>+
small</v>
      </c>
      <c r="DW188" s="3">
        <f t="shared" si="210"/>
        <v>-0.20799999999999982</v>
      </c>
      <c r="DX188" s="3" t="str">
        <f t="shared" si="211"/>
        <v>-</v>
      </c>
      <c r="DY188" s="3">
        <f t="shared" si="212"/>
        <v>0.20799999999999982</v>
      </c>
      <c r="DZ188" s="3" t="str">
        <f t="shared" si="213"/>
        <v>small</v>
      </c>
      <c r="EA188" s="3" t="str">
        <f t="shared" si="214"/>
        <v>-
small</v>
      </c>
      <c r="EB188" s="3">
        <f t="shared" si="215"/>
        <v>-0.10344827586206906</v>
      </c>
      <c r="EC188" s="3" t="str">
        <f t="shared" si="216"/>
        <v>-</v>
      </c>
      <c r="ED188" s="3">
        <f t="shared" si="217"/>
        <v>0.10344827586206906</v>
      </c>
      <c r="EE188" s="3" t="str">
        <f t="shared" si="218"/>
        <v>small</v>
      </c>
      <c r="EF188" s="3" t="str">
        <f t="shared" si="219"/>
        <v>-
small</v>
      </c>
      <c r="EG188" s="3">
        <f t="shared" si="220"/>
        <v>-0.10752688172042972</v>
      </c>
      <c r="EH188" s="3" t="str">
        <f t="shared" si="221"/>
        <v>-</v>
      </c>
      <c r="EI188" s="3">
        <f t="shared" si="222"/>
        <v>0.10752688172042972</v>
      </c>
      <c r="EJ188" s="3" t="str">
        <f t="shared" si="223"/>
        <v>small</v>
      </c>
      <c r="EK188" s="3" t="str">
        <f t="shared" si="224"/>
        <v>-
small</v>
      </c>
    </row>
    <row r="189" spans="1:141" x14ac:dyDescent="0.35">
      <c r="A189" s="13" t="s">
        <v>371</v>
      </c>
      <c r="B189" s="13" t="s">
        <v>372</v>
      </c>
      <c r="C189" s="4">
        <v>2.54</v>
      </c>
      <c r="D189" s="4">
        <v>1.2370000000000001</v>
      </c>
      <c r="E189" s="3">
        <v>48</v>
      </c>
      <c r="F189" s="4">
        <v>2.99</v>
      </c>
      <c r="G189" s="4">
        <v>1.2210000000000001</v>
      </c>
      <c r="H189" s="3">
        <v>357</v>
      </c>
      <c r="I189" s="4">
        <v>2.68</v>
      </c>
      <c r="J189" s="4">
        <v>1.1080000000000001</v>
      </c>
      <c r="K189" s="3">
        <v>19</v>
      </c>
      <c r="L189" s="4" t="s">
        <v>30</v>
      </c>
      <c r="M189" s="4" t="s">
        <v>30</v>
      </c>
      <c r="N189" s="3" t="s">
        <v>30</v>
      </c>
      <c r="O189" s="4">
        <v>2.3199999999999998</v>
      </c>
      <c r="P189" s="4">
        <v>1.2490000000000001</v>
      </c>
      <c r="Q189" s="3">
        <v>25</v>
      </c>
      <c r="R189" s="4">
        <v>2.8</v>
      </c>
      <c r="S189" s="4">
        <v>1.4830000000000001</v>
      </c>
      <c r="T189" s="3">
        <v>5</v>
      </c>
      <c r="U189" s="4">
        <v>2.75</v>
      </c>
      <c r="V189" s="4">
        <v>1.0549999999999999</v>
      </c>
      <c r="W189" s="3">
        <v>12</v>
      </c>
      <c r="X189" s="4">
        <v>2.68</v>
      </c>
      <c r="Y189" s="4">
        <v>1.2929999999999999</v>
      </c>
      <c r="Z189" s="3">
        <v>19</v>
      </c>
      <c r="AA189" s="4">
        <v>2.46</v>
      </c>
      <c r="AB189" s="4">
        <v>1.232</v>
      </c>
      <c r="AC189" s="3">
        <v>28</v>
      </c>
      <c r="AD189" s="4">
        <v>2.62</v>
      </c>
      <c r="AE189" s="4">
        <v>1.2270000000000001</v>
      </c>
      <c r="AF189" s="3">
        <v>39</v>
      </c>
      <c r="AG189" s="4">
        <v>2.2200000000000002</v>
      </c>
      <c r="AH189" s="4">
        <v>1.302</v>
      </c>
      <c r="AI189" s="3">
        <v>9</v>
      </c>
      <c r="AJ189" s="4">
        <v>2.64</v>
      </c>
      <c r="AK189" s="4">
        <v>1.17</v>
      </c>
      <c r="AL189" s="14">
        <v>61</v>
      </c>
      <c r="AM189" s="3">
        <v>2.68</v>
      </c>
      <c r="AN189" s="3">
        <v>1.08</v>
      </c>
      <c r="AO189" s="3">
        <v>31</v>
      </c>
      <c r="AP189" s="3">
        <v>3</v>
      </c>
      <c r="AQ189" s="3">
        <v>1</v>
      </c>
      <c r="AR189" s="3">
        <v>5</v>
      </c>
      <c r="AS189" s="3">
        <v>2.52</v>
      </c>
      <c r="AT189" s="3">
        <v>1.33</v>
      </c>
      <c r="AU189" s="3">
        <v>25</v>
      </c>
      <c r="AV189" s="3">
        <v>3.08</v>
      </c>
      <c r="AW189" s="3">
        <v>0.95</v>
      </c>
      <c r="AX189" s="3">
        <v>13</v>
      </c>
      <c r="AY189" s="3">
        <v>2.29</v>
      </c>
      <c r="AZ189" s="3">
        <v>1.07</v>
      </c>
      <c r="BA189" s="3">
        <v>14</v>
      </c>
      <c r="BB189" s="3">
        <v>2.72</v>
      </c>
      <c r="BC189" s="3">
        <v>1.19</v>
      </c>
      <c r="BD189" s="3">
        <v>29</v>
      </c>
      <c r="BE189" s="3">
        <v>2.56</v>
      </c>
      <c r="BF189" s="3">
        <v>1.1599999999999999</v>
      </c>
      <c r="BG189" s="3">
        <v>32</v>
      </c>
      <c r="BH189" s="3">
        <v>2.57</v>
      </c>
      <c r="BI189" s="3">
        <v>1.1200000000000001</v>
      </c>
      <c r="BJ189" s="3">
        <v>47</v>
      </c>
      <c r="BK189" s="3">
        <v>2.86</v>
      </c>
      <c r="BL189" s="3">
        <v>1.35</v>
      </c>
      <c r="BM189" s="3">
        <v>14</v>
      </c>
      <c r="BO189" s="3" t="str">
        <f t="shared" si="150"/>
        <v>N&lt;5</v>
      </c>
      <c r="BP189" s="3" t="str">
        <f t="shared" si="152"/>
        <v>N&lt;5</v>
      </c>
      <c r="BQ189" s="3" t="str">
        <f t="shared" si="153"/>
        <v>N&lt;5</v>
      </c>
      <c r="BR189" s="3" t="str">
        <f t="shared" si="154"/>
        <v>N&lt;5</v>
      </c>
      <c r="BS189" s="3" t="str">
        <f t="shared" si="155"/>
        <v>N&lt;5
N&lt;5</v>
      </c>
      <c r="BT189" s="3">
        <f t="shared" si="151"/>
        <v>0.32490974729241906</v>
      </c>
      <c r="BU189" s="3" t="str">
        <f t="shared" si="156"/>
        <v>ntt</v>
      </c>
      <c r="BV189" s="3">
        <f t="shared" si="157"/>
        <v>0.32490974729241906</v>
      </c>
      <c r="BW189" s="3" t="str">
        <f t="shared" si="158"/>
        <v>moderate</v>
      </c>
      <c r="BX189" s="3" t="str">
        <f t="shared" si="159"/>
        <v>ntt
moderate</v>
      </c>
      <c r="BY189" s="3">
        <f t="shared" si="160"/>
        <v>0.83157894736842108</v>
      </c>
      <c r="BZ189" s="3" t="str">
        <f t="shared" si="161"/>
        <v>assoc</v>
      </c>
      <c r="CA189" s="3">
        <f t="shared" si="162"/>
        <v>0.83157894736842108</v>
      </c>
      <c r="CB189" s="3" t="str">
        <f t="shared" si="163"/>
        <v>large</v>
      </c>
      <c r="CC189" s="3" t="str">
        <f t="shared" si="164"/>
        <v>assoc
large</v>
      </c>
      <c r="CD189" s="3">
        <f t="shared" si="165"/>
        <v>0.1701469450889406</v>
      </c>
      <c r="CE189" s="3" t="str">
        <f t="shared" si="166"/>
        <v>women</v>
      </c>
      <c r="CF189" s="3">
        <f t="shared" si="167"/>
        <v>0.1701469450889406</v>
      </c>
      <c r="CG189" s="3" t="str">
        <f t="shared" si="168"/>
        <v>small</v>
      </c>
      <c r="CH189" s="3" t="str">
        <f t="shared" si="169"/>
        <v>women
small</v>
      </c>
      <c r="CI189" s="3">
        <f t="shared" si="170"/>
        <v>0.32599837000814985</v>
      </c>
      <c r="CJ189" s="3" t="str">
        <f t="shared" si="171"/>
        <v>foc</v>
      </c>
      <c r="CK189" s="3">
        <f t="shared" si="172"/>
        <v>0.32599837000814985</v>
      </c>
      <c r="CL189" s="3" t="str">
        <f t="shared" si="173"/>
        <v>moderate</v>
      </c>
      <c r="CM189" s="3" t="str">
        <f t="shared" si="174"/>
        <v>foc
moderate</v>
      </c>
      <c r="CN189" s="3">
        <f t="shared" si="175"/>
        <v>8.5470085470085555E-2</v>
      </c>
      <c r="CO189" s="3" t="str">
        <f t="shared" si="176"/>
        <v/>
      </c>
      <c r="CP189" s="3">
        <f t="shared" si="177"/>
        <v>8.5470085470085555E-2</v>
      </c>
      <c r="CQ189" s="3" t="str">
        <f t="shared" si="178"/>
        <v/>
      </c>
      <c r="CR189" s="3" t="str">
        <f t="shared" si="179"/>
        <v xml:space="preserve">
</v>
      </c>
      <c r="CS189" s="3">
        <f t="shared" si="180"/>
        <v>0</v>
      </c>
      <c r="CT189" s="3" t="str">
        <f t="shared" si="181"/>
        <v/>
      </c>
      <c r="CU189" s="3">
        <f t="shared" si="182"/>
        <v>0</v>
      </c>
      <c r="CV189" s="3" t="str">
        <f t="shared" si="183"/>
        <v/>
      </c>
      <c r="CW189" s="3" t="str">
        <f t="shared" si="184"/>
        <v xml:space="preserve">
</v>
      </c>
      <c r="CX189" s="3" t="str">
        <f t="shared" si="185"/>
        <v>N&lt;5</v>
      </c>
      <c r="CY189" s="3" t="str">
        <f t="shared" si="186"/>
        <v>N&lt;5</v>
      </c>
      <c r="CZ189" s="3" t="str">
        <f t="shared" si="187"/>
        <v>N&lt;5</v>
      </c>
      <c r="DA189" s="3" t="str">
        <f t="shared" si="188"/>
        <v>N&lt;5</v>
      </c>
      <c r="DB189" s="3" t="str">
        <f t="shared" si="189"/>
        <v>N&lt;5
N&lt;5</v>
      </c>
      <c r="DC189" s="3">
        <f t="shared" si="190"/>
        <v>0.15037593984962419</v>
      </c>
      <c r="DD189" s="3" t="str">
        <f t="shared" si="191"/>
        <v>+</v>
      </c>
      <c r="DE189" s="3">
        <f t="shared" si="192"/>
        <v>0.15037593984962419</v>
      </c>
      <c r="DF189" s="3" t="str">
        <f t="shared" si="193"/>
        <v>small</v>
      </c>
      <c r="DG189" s="3" t="str">
        <f t="shared" si="194"/>
        <v>+
small</v>
      </c>
      <c r="DH189" s="3">
        <f t="shared" si="195"/>
        <v>0.29473684210526341</v>
      </c>
      <c r="DI189" s="3" t="str">
        <f t="shared" si="196"/>
        <v>+</v>
      </c>
      <c r="DJ189" s="3">
        <f t="shared" si="197"/>
        <v>0.29473684210526341</v>
      </c>
      <c r="DK189" s="3" t="str">
        <f t="shared" si="198"/>
        <v>small</v>
      </c>
      <c r="DL189" s="3" t="str">
        <f t="shared" si="199"/>
        <v>+
small</v>
      </c>
      <c r="DM189" s="3">
        <f t="shared" si="200"/>
        <v>-0.4299065420560747</v>
      </c>
      <c r="DN189" s="3" t="str">
        <f t="shared" si="201"/>
        <v>-</v>
      </c>
      <c r="DO189" s="3">
        <f t="shared" si="202"/>
        <v>0.4299065420560747</v>
      </c>
      <c r="DP189" s="3" t="str">
        <f t="shared" si="203"/>
        <v>moderate</v>
      </c>
      <c r="DQ189" s="3" t="str">
        <f t="shared" si="204"/>
        <v>-
moderate</v>
      </c>
      <c r="DR189" s="3">
        <f t="shared" si="205"/>
        <v>3.3613445378151294E-2</v>
      </c>
      <c r="DS189" s="3" t="str">
        <f t="shared" si="206"/>
        <v/>
      </c>
      <c r="DT189" s="3">
        <f t="shared" si="207"/>
        <v>3.3613445378151294E-2</v>
      </c>
      <c r="DU189" s="3" t="str">
        <f t="shared" si="208"/>
        <v/>
      </c>
      <c r="DV189" s="3" t="str">
        <f t="shared" si="209"/>
        <v xml:space="preserve">
</v>
      </c>
      <c r="DW189" s="3">
        <f t="shared" si="210"/>
        <v>8.6206896551724227E-2</v>
      </c>
      <c r="DX189" s="3" t="str">
        <f t="shared" si="211"/>
        <v/>
      </c>
      <c r="DY189" s="3">
        <f t="shared" si="212"/>
        <v>8.6206896551724227E-2</v>
      </c>
      <c r="DZ189" s="3" t="str">
        <f t="shared" si="213"/>
        <v/>
      </c>
      <c r="EA189" s="3" t="str">
        <f t="shared" si="214"/>
        <v xml:space="preserve">
</v>
      </c>
      <c r="EB189" s="3">
        <f t="shared" si="215"/>
        <v>-4.464285714285738E-2</v>
      </c>
      <c r="EC189" s="3" t="str">
        <f t="shared" si="216"/>
        <v/>
      </c>
      <c r="ED189" s="3">
        <f t="shared" si="217"/>
        <v>4.464285714285738E-2</v>
      </c>
      <c r="EE189" s="3" t="str">
        <f t="shared" si="218"/>
        <v/>
      </c>
      <c r="EF189" s="3" t="str">
        <f t="shared" si="219"/>
        <v xml:space="preserve">
</v>
      </c>
      <c r="EG189" s="3">
        <f t="shared" si="220"/>
        <v>0.47407407407407381</v>
      </c>
      <c r="EH189" s="3" t="str">
        <f t="shared" si="221"/>
        <v>+</v>
      </c>
      <c r="EI189" s="3">
        <f t="shared" si="222"/>
        <v>0.47407407407407381</v>
      </c>
      <c r="EJ189" s="3" t="str">
        <f t="shared" si="223"/>
        <v>moderate</v>
      </c>
      <c r="EK189" s="3" t="str">
        <f t="shared" si="224"/>
        <v>+
moderate</v>
      </c>
    </row>
    <row r="190" spans="1:141" x14ac:dyDescent="0.35">
      <c r="A190" s="13" t="s">
        <v>373</v>
      </c>
      <c r="B190" s="13" t="s">
        <v>374</v>
      </c>
      <c r="C190" s="4">
        <v>3.43</v>
      </c>
      <c r="D190" s="4">
        <v>0.97899999999999998</v>
      </c>
      <c r="E190" s="3">
        <v>35</v>
      </c>
      <c r="F190" s="4">
        <v>3.52</v>
      </c>
      <c r="G190" s="4">
        <v>1.0640000000000001</v>
      </c>
      <c r="H190" s="3">
        <v>341</v>
      </c>
      <c r="I190" s="4">
        <v>3.62</v>
      </c>
      <c r="J190" s="4">
        <v>0.87</v>
      </c>
      <c r="K190" s="3">
        <v>13</v>
      </c>
      <c r="L190" s="4" t="s">
        <v>30</v>
      </c>
      <c r="M190" s="4" t="s">
        <v>30</v>
      </c>
      <c r="N190" s="3" t="s">
        <v>30</v>
      </c>
      <c r="O190" s="4">
        <v>3.39</v>
      </c>
      <c r="P190" s="4">
        <v>1.0920000000000001</v>
      </c>
      <c r="Q190" s="3">
        <v>18</v>
      </c>
      <c r="R190" s="4" t="s">
        <v>30</v>
      </c>
      <c r="S190" s="4" t="s">
        <v>30</v>
      </c>
      <c r="T190" s="3" t="s">
        <v>30</v>
      </c>
      <c r="U190" s="4">
        <v>3.5</v>
      </c>
      <c r="V190" s="4">
        <v>0.75600000000000001</v>
      </c>
      <c r="W190" s="3">
        <v>8</v>
      </c>
      <c r="X190" s="4">
        <v>3.38</v>
      </c>
      <c r="Y190" s="4">
        <v>1.044</v>
      </c>
      <c r="Z190" s="3">
        <v>13</v>
      </c>
      <c r="AA190" s="4">
        <v>3.43</v>
      </c>
      <c r="AB190" s="4">
        <v>0.97799999999999998</v>
      </c>
      <c r="AC190" s="3">
        <v>21</v>
      </c>
      <c r="AD190" s="4">
        <v>3.37</v>
      </c>
      <c r="AE190" s="4">
        <v>1.079</v>
      </c>
      <c r="AF190" s="3">
        <v>27</v>
      </c>
      <c r="AG190" s="4">
        <v>3.63</v>
      </c>
      <c r="AH190" s="4">
        <v>0.51800000000000002</v>
      </c>
      <c r="AI190" s="3">
        <v>8</v>
      </c>
      <c r="AJ190" s="3">
        <v>3.63</v>
      </c>
      <c r="AK190" s="3">
        <v>0.93</v>
      </c>
      <c r="AL190" s="3">
        <v>43</v>
      </c>
      <c r="AM190" s="3">
        <v>3.64</v>
      </c>
      <c r="AN190" s="3">
        <v>1.0900000000000001</v>
      </c>
      <c r="AO190" s="3">
        <v>22</v>
      </c>
      <c r="AP190" s="3">
        <v>3.8</v>
      </c>
      <c r="AQ190" s="3">
        <v>0.45</v>
      </c>
      <c r="AR190" s="3">
        <v>5</v>
      </c>
      <c r="AS190" s="3">
        <v>3.56</v>
      </c>
      <c r="AT190" s="3">
        <v>0.81</v>
      </c>
      <c r="AU190" s="3">
        <v>16</v>
      </c>
      <c r="AV190" s="3">
        <v>3.83</v>
      </c>
      <c r="AW190" s="3">
        <v>1.03</v>
      </c>
      <c r="AX190" s="3">
        <v>12</v>
      </c>
      <c r="AY190" s="3">
        <v>3.38</v>
      </c>
      <c r="AZ190" s="3">
        <v>1.3</v>
      </c>
      <c r="BA190" s="3">
        <v>8</v>
      </c>
      <c r="BB190" s="3">
        <v>3.76</v>
      </c>
      <c r="BC190" s="3">
        <v>0.97</v>
      </c>
      <c r="BD190" s="3">
        <v>17</v>
      </c>
      <c r="BE190" s="3">
        <v>3.54</v>
      </c>
      <c r="BF190" s="3">
        <v>0.9</v>
      </c>
      <c r="BG190" s="3">
        <v>26</v>
      </c>
      <c r="BH190" s="3">
        <v>3.58</v>
      </c>
      <c r="BI190" s="3">
        <v>1.06</v>
      </c>
      <c r="BJ190" s="3">
        <v>31</v>
      </c>
      <c r="BK190" s="3">
        <v>3.75</v>
      </c>
      <c r="BL190" s="3">
        <v>0.45</v>
      </c>
      <c r="BM190" s="3">
        <v>12</v>
      </c>
      <c r="BO190" s="3" t="str">
        <f t="shared" si="150"/>
        <v>N&lt;5</v>
      </c>
      <c r="BP190" s="3" t="str">
        <f t="shared" si="152"/>
        <v>N&lt;5</v>
      </c>
      <c r="BQ190" s="3" t="str">
        <f t="shared" si="153"/>
        <v>N&lt;5</v>
      </c>
      <c r="BR190" s="3" t="str">
        <f t="shared" si="154"/>
        <v>N&lt;5</v>
      </c>
      <c r="BS190" s="3" t="str">
        <f t="shared" si="155"/>
        <v>N&lt;5
N&lt;5</v>
      </c>
      <c r="BT190" s="3">
        <f t="shared" si="151"/>
        <v>0.26436781609195398</v>
      </c>
      <c r="BU190" s="3" t="str">
        <f t="shared" si="156"/>
        <v>ntt</v>
      </c>
      <c r="BV190" s="3">
        <f t="shared" si="157"/>
        <v>0.26436781609195398</v>
      </c>
      <c r="BW190" s="3" t="str">
        <f t="shared" si="158"/>
        <v>small</v>
      </c>
      <c r="BX190" s="3" t="str">
        <f t="shared" si="159"/>
        <v>ntt
small</v>
      </c>
      <c r="BY190" s="3">
        <f t="shared" si="160"/>
        <v>0.43689320388349528</v>
      </c>
      <c r="BZ190" s="3" t="str">
        <f t="shared" si="161"/>
        <v>assoc</v>
      </c>
      <c r="CA190" s="3">
        <f t="shared" si="162"/>
        <v>0.43689320388349528</v>
      </c>
      <c r="CB190" s="3" t="str">
        <f t="shared" si="163"/>
        <v>moderate</v>
      </c>
      <c r="CC190" s="3" t="str">
        <f t="shared" si="164"/>
        <v>assoc
moderate</v>
      </c>
      <c r="CD190" s="3">
        <f t="shared" si="165"/>
        <v>-4.7892720306513661E-2</v>
      </c>
      <c r="CE190" s="3" t="str">
        <f t="shared" si="166"/>
        <v/>
      </c>
      <c r="CF190" s="3">
        <f t="shared" si="167"/>
        <v>4.7892720306513661E-2</v>
      </c>
      <c r="CG190" s="3" t="str">
        <f t="shared" si="168"/>
        <v/>
      </c>
      <c r="CH190" s="3" t="str">
        <f t="shared" si="169"/>
        <v xml:space="preserve">
</v>
      </c>
      <c r="CI190" s="3">
        <f t="shared" si="170"/>
        <v>-0.24096385542168655</v>
      </c>
      <c r="CJ190" s="3" t="str">
        <f t="shared" si="171"/>
        <v>white</v>
      </c>
      <c r="CK190" s="3">
        <f t="shared" si="172"/>
        <v>0.24096385542168655</v>
      </c>
      <c r="CL190" s="3" t="str">
        <f t="shared" si="173"/>
        <v>small</v>
      </c>
      <c r="CM190" s="3" t="str">
        <f t="shared" si="174"/>
        <v>white
small</v>
      </c>
      <c r="CN190" s="3">
        <f t="shared" si="175"/>
        <v>0.21505376344085991</v>
      </c>
      <c r="CO190" s="3" t="str">
        <f t="shared" si="176"/>
        <v>+</v>
      </c>
      <c r="CP190" s="3">
        <f t="shared" si="177"/>
        <v>0.21505376344085991</v>
      </c>
      <c r="CQ190" s="3" t="str">
        <f t="shared" si="178"/>
        <v>small</v>
      </c>
      <c r="CR190" s="3" t="str">
        <f t="shared" si="179"/>
        <v>+
small</v>
      </c>
      <c r="CS190" s="3">
        <f t="shared" si="180"/>
        <v>1.8348623853211024E-2</v>
      </c>
      <c r="CT190" s="3" t="str">
        <f t="shared" si="181"/>
        <v/>
      </c>
      <c r="CU190" s="3">
        <f t="shared" si="182"/>
        <v>1.8348623853211024E-2</v>
      </c>
      <c r="CV190" s="3" t="str">
        <f t="shared" si="183"/>
        <v/>
      </c>
      <c r="CW190" s="3" t="str">
        <f t="shared" si="184"/>
        <v xml:space="preserve">
</v>
      </c>
      <c r="CX190" s="3" t="str">
        <f t="shared" si="185"/>
        <v>N&lt;5</v>
      </c>
      <c r="CY190" s="3" t="str">
        <f t="shared" si="186"/>
        <v>N&lt;5</v>
      </c>
      <c r="CZ190" s="3" t="str">
        <f t="shared" si="187"/>
        <v>N&lt;5</v>
      </c>
      <c r="DA190" s="3" t="str">
        <f t="shared" si="188"/>
        <v>N&lt;5</v>
      </c>
      <c r="DB190" s="3" t="str">
        <f t="shared" si="189"/>
        <v>N&lt;5
N&lt;5</v>
      </c>
      <c r="DC190" s="3">
        <f t="shared" si="190"/>
        <v>0.20987654320987645</v>
      </c>
      <c r="DD190" s="3" t="str">
        <f t="shared" si="191"/>
        <v>+</v>
      </c>
      <c r="DE190" s="3">
        <f t="shared" si="192"/>
        <v>0.20987654320987645</v>
      </c>
      <c r="DF190" s="3" t="str">
        <f t="shared" si="193"/>
        <v>small</v>
      </c>
      <c r="DG190" s="3" t="str">
        <f t="shared" si="194"/>
        <v>+
small</v>
      </c>
      <c r="DH190" s="3" t="str">
        <f t="shared" si="195"/>
        <v>N&lt;5</v>
      </c>
      <c r="DI190" s="3" t="str">
        <f t="shared" si="196"/>
        <v>N&lt;5</v>
      </c>
      <c r="DJ190" s="3" t="str">
        <f t="shared" si="197"/>
        <v>N&lt;5</v>
      </c>
      <c r="DK190" s="3" t="str">
        <f t="shared" si="198"/>
        <v>N&lt;5</v>
      </c>
      <c r="DL190" s="3" t="str">
        <f t="shared" si="199"/>
        <v>N&lt;5
N&lt;5</v>
      </c>
      <c r="DM190" s="3">
        <f t="shared" si="200"/>
        <v>-9.2307692307692382E-2</v>
      </c>
      <c r="DN190" s="3" t="str">
        <f t="shared" si="201"/>
        <v/>
      </c>
      <c r="DO190" s="3">
        <f t="shared" si="202"/>
        <v>9.2307692307692382E-2</v>
      </c>
      <c r="DP190" s="3" t="str">
        <f t="shared" si="203"/>
        <v/>
      </c>
      <c r="DQ190" s="3" t="str">
        <f t="shared" si="204"/>
        <v xml:space="preserve">
</v>
      </c>
      <c r="DR190" s="3">
        <f t="shared" si="205"/>
        <v>0.39175257731958751</v>
      </c>
      <c r="DS190" s="3" t="str">
        <f t="shared" si="206"/>
        <v>+</v>
      </c>
      <c r="DT190" s="3">
        <f t="shared" si="207"/>
        <v>0.39175257731958751</v>
      </c>
      <c r="DU190" s="3" t="str">
        <f t="shared" si="208"/>
        <v>moderate</v>
      </c>
      <c r="DV190" s="3" t="str">
        <f t="shared" si="209"/>
        <v>+
moderate</v>
      </c>
      <c r="DW190" s="3">
        <f t="shared" si="210"/>
        <v>0.12222222222222208</v>
      </c>
      <c r="DX190" s="3" t="str">
        <f t="shared" si="211"/>
        <v>+</v>
      </c>
      <c r="DY190" s="3">
        <f t="shared" si="212"/>
        <v>0.12222222222222208</v>
      </c>
      <c r="DZ190" s="3" t="str">
        <f t="shared" si="213"/>
        <v>small</v>
      </c>
      <c r="EA190" s="3" t="str">
        <f t="shared" si="214"/>
        <v>+
small</v>
      </c>
      <c r="EB190" s="3">
        <f t="shared" si="215"/>
        <v>0.19811320754716977</v>
      </c>
      <c r="EC190" s="3" t="str">
        <f t="shared" si="216"/>
        <v>+</v>
      </c>
      <c r="ED190" s="3">
        <f t="shared" si="217"/>
        <v>0.19811320754716977</v>
      </c>
      <c r="EE190" s="3" t="str">
        <f t="shared" si="218"/>
        <v>small</v>
      </c>
      <c r="EF190" s="3" t="str">
        <f t="shared" si="219"/>
        <v>+
small</v>
      </c>
      <c r="EG190" s="3">
        <f t="shared" si="220"/>
        <v>0.26666666666666689</v>
      </c>
      <c r="EH190" s="3" t="str">
        <f t="shared" si="221"/>
        <v>+</v>
      </c>
      <c r="EI190" s="3">
        <f t="shared" si="222"/>
        <v>0.26666666666666689</v>
      </c>
      <c r="EJ190" s="3" t="str">
        <f t="shared" si="223"/>
        <v>small</v>
      </c>
      <c r="EK190" s="3" t="str">
        <f t="shared" si="224"/>
        <v>+
small</v>
      </c>
    </row>
    <row r="191" spans="1:141" x14ac:dyDescent="0.35">
      <c r="A191" s="13" t="s">
        <v>375</v>
      </c>
      <c r="B191" s="13" t="s">
        <v>376</v>
      </c>
      <c r="C191" s="4">
        <v>3.47</v>
      </c>
      <c r="D191" s="4">
        <v>1.077</v>
      </c>
      <c r="E191" s="3">
        <v>43</v>
      </c>
      <c r="F191" s="4">
        <v>3.55</v>
      </c>
      <c r="G191" s="4">
        <v>1.0980000000000001</v>
      </c>
      <c r="H191" s="3">
        <v>354</v>
      </c>
      <c r="I191" s="4">
        <v>3.71</v>
      </c>
      <c r="J191" s="4">
        <v>0.84899999999999998</v>
      </c>
      <c r="K191" s="3">
        <v>17</v>
      </c>
      <c r="L191" s="4" t="s">
        <v>30</v>
      </c>
      <c r="M191" s="4" t="s">
        <v>30</v>
      </c>
      <c r="N191" s="3" t="s">
        <v>30</v>
      </c>
      <c r="O191" s="4">
        <v>3.41</v>
      </c>
      <c r="P191" s="4">
        <v>1.141</v>
      </c>
      <c r="Q191" s="3">
        <v>22</v>
      </c>
      <c r="R191" s="4" t="s">
        <v>30</v>
      </c>
      <c r="S191" s="4" t="s">
        <v>30</v>
      </c>
      <c r="T191" s="3" t="s">
        <v>30</v>
      </c>
      <c r="U191" s="4">
        <v>3.67</v>
      </c>
      <c r="V191" s="4">
        <v>0.65100000000000002</v>
      </c>
      <c r="W191" s="3">
        <v>12</v>
      </c>
      <c r="X191" s="4">
        <v>3.25</v>
      </c>
      <c r="Y191" s="4">
        <v>1.0649999999999999</v>
      </c>
      <c r="Z191" s="3">
        <v>16</v>
      </c>
      <c r="AA191" s="4">
        <v>3.54</v>
      </c>
      <c r="AB191" s="4">
        <v>1.0669999999999999</v>
      </c>
      <c r="AC191" s="3">
        <v>26</v>
      </c>
      <c r="AD191" s="4">
        <v>3.32</v>
      </c>
      <c r="AE191" s="4">
        <v>1.121</v>
      </c>
      <c r="AF191" s="3">
        <v>34</v>
      </c>
      <c r="AG191" s="4">
        <v>4</v>
      </c>
      <c r="AH191" s="4">
        <v>0.70699999999999996</v>
      </c>
      <c r="AI191" s="3">
        <v>9</v>
      </c>
      <c r="AJ191" s="4">
        <v>3.51</v>
      </c>
      <c r="AK191" s="4">
        <v>0.95</v>
      </c>
      <c r="AL191" s="14">
        <v>59</v>
      </c>
      <c r="AM191" s="3">
        <v>3.86</v>
      </c>
      <c r="AN191" s="3">
        <v>0.92</v>
      </c>
      <c r="AO191" s="3">
        <v>29</v>
      </c>
      <c r="AP191" s="3">
        <v>3</v>
      </c>
      <c r="AQ191" s="3">
        <v>0.71</v>
      </c>
      <c r="AR191" s="3">
        <v>5</v>
      </c>
      <c r="AS191" s="3">
        <v>3.2</v>
      </c>
      <c r="AT191" s="3">
        <v>0.91</v>
      </c>
      <c r="AU191" s="3">
        <v>25</v>
      </c>
      <c r="AV191" s="3">
        <v>4</v>
      </c>
      <c r="AW191" s="3">
        <v>0.91</v>
      </c>
      <c r="AX191" s="3">
        <v>13</v>
      </c>
      <c r="AY191" s="3">
        <v>3.77</v>
      </c>
      <c r="AZ191" s="3">
        <v>1.01</v>
      </c>
      <c r="BA191" s="3">
        <v>13</v>
      </c>
      <c r="BB191" s="3">
        <v>3.59</v>
      </c>
      <c r="BC191" s="3">
        <v>0.93</v>
      </c>
      <c r="BD191" s="3">
        <v>27</v>
      </c>
      <c r="BE191" s="3">
        <v>3.44</v>
      </c>
      <c r="BF191" s="3">
        <v>0.98</v>
      </c>
      <c r="BG191" s="3">
        <v>32</v>
      </c>
      <c r="BH191" s="3">
        <v>3.53</v>
      </c>
      <c r="BI191" s="3">
        <v>1.01</v>
      </c>
      <c r="BJ191" s="3">
        <v>45</v>
      </c>
      <c r="BK191" s="3">
        <v>3.43</v>
      </c>
      <c r="BL191" s="3">
        <v>0.76</v>
      </c>
      <c r="BM191" s="3">
        <v>14</v>
      </c>
      <c r="BO191" s="3" t="str">
        <f t="shared" si="150"/>
        <v>N&lt;5</v>
      </c>
      <c r="BP191" s="3" t="str">
        <f t="shared" si="152"/>
        <v>N&lt;5</v>
      </c>
      <c r="BQ191" s="3" t="str">
        <f t="shared" si="153"/>
        <v>N&lt;5</v>
      </c>
      <c r="BR191" s="3" t="str">
        <f t="shared" si="154"/>
        <v>N&lt;5</v>
      </c>
      <c r="BS191" s="3" t="str">
        <f t="shared" si="155"/>
        <v>N&lt;5
N&lt;5</v>
      </c>
      <c r="BT191" s="3">
        <f t="shared" si="151"/>
        <v>0.35335689045936375</v>
      </c>
      <c r="BU191" s="3" t="str">
        <f t="shared" si="156"/>
        <v>ntt</v>
      </c>
      <c r="BV191" s="3">
        <f t="shared" si="157"/>
        <v>0.35335689045936375</v>
      </c>
      <c r="BW191" s="3" t="str">
        <f t="shared" si="158"/>
        <v>moderate</v>
      </c>
      <c r="BX191" s="3" t="str">
        <f t="shared" si="159"/>
        <v>ntt
moderate</v>
      </c>
      <c r="BY191" s="3">
        <f t="shared" si="160"/>
        <v>0.25274725274725274</v>
      </c>
      <c r="BZ191" s="3" t="str">
        <f t="shared" si="161"/>
        <v>assoc</v>
      </c>
      <c r="CA191" s="3">
        <f t="shared" si="162"/>
        <v>0.25274725274725274</v>
      </c>
      <c r="CB191" s="3" t="str">
        <f t="shared" si="163"/>
        <v>small</v>
      </c>
      <c r="CC191" s="3" t="str">
        <f t="shared" si="164"/>
        <v>assoc
small</v>
      </c>
      <c r="CD191" s="3">
        <f t="shared" si="165"/>
        <v>-0.27230046948356812</v>
      </c>
      <c r="CE191" s="3" t="str">
        <f t="shared" si="166"/>
        <v>men</v>
      </c>
      <c r="CF191" s="3">
        <f t="shared" si="167"/>
        <v>0.27230046948356812</v>
      </c>
      <c r="CG191" s="3" t="str">
        <f t="shared" si="168"/>
        <v>small</v>
      </c>
      <c r="CH191" s="3" t="str">
        <f t="shared" si="169"/>
        <v>men
small</v>
      </c>
      <c r="CI191" s="3">
        <f t="shared" si="170"/>
        <v>-0.60660124888492428</v>
      </c>
      <c r="CJ191" s="3" t="str">
        <f t="shared" si="171"/>
        <v>white</v>
      </c>
      <c r="CK191" s="3">
        <f t="shared" si="172"/>
        <v>0.60660124888492428</v>
      </c>
      <c r="CL191" s="3" t="str">
        <f t="shared" si="173"/>
        <v>large</v>
      </c>
      <c r="CM191" s="3" t="str">
        <f t="shared" si="174"/>
        <v>white
large</v>
      </c>
      <c r="CN191" s="3">
        <f t="shared" si="175"/>
        <v>4.2105263157894306E-2</v>
      </c>
      <c r="CO191" s="3" t="str">
        <f t="shared" si="176"/>
        <v/>
      </c>
      <c r="CP191" s="3">
        <f t="shared" si="177"/>
        <v>4.2105263157894306E-2</v>
      </c>
      <c r="CQ191" s="3" t="str">
        <f t="shared" si="178"/>
        <v/>
      </c>
      <c r="CR191" s="3" t="str">
        <f t="shared" si="179"/>
        <v xml:space="preserve">
</v>
      </c>
      <c r="CS191" s="3">
        <f t="shared" si="180"/>
        <v>0.16304347826086946</v>
      </c>
      <c r="CT191" s="3" t="str">
        <f t="shared" si="181"/>
        <v>+</v>
      </c>
      <c r="CU191" s="3">
        <f t="shared" si="182"/>
        <v>0.16304347826086946</v>
      </c>
      <c r="CV191" s="3" t="str">
        <f t="shared" si="183"/>
        <v>small</v>
      </c>
      <c r="CW191" s="3" t="str">
        <f t="shared" si="184"/>
        <v>+
small</v>
      </c>
      <c r="CX191" s="3" t="str">
        <f t="shared" si="185"/>
        <v>N&lt;5</v>
      </c>
      <c r="CY191" s="3" t="str">
        <f t="shared" si="186"/>
        <v>N&lt;5</v>
      </c>
      <c r="CZ191" s="3" t="str">
        <f t="shared" si="187"/>
        <v>N&lt;5</v>
      </c>
      <c r="DA191" s="3" t="str">
        <f t="shared" si="188"/>
        <v>N&lt;5</v>
      </c>
      <c r="DB191" s="3" t="str">
        <f t="shared" si="189"/>
        <v>N&lt;5
N&lt;5</v>
      </c>
      <c r="DC191" s="3">
        <f t="shared" si="190"/>
        <v>-0.23076923076923073</v>
      </c>
      <c r="DD191" s="3" t="str">
        <f t="shared" si="191"/>
        <v>-</v>
      </c>
      <c r="DE191" s="3">
        <f t="shared" si="192"/>
        <v>0.23076923076923073</v>
      </c>
      <c r="DF191" s="3" t="str">
        <f t="shared" si="193"/>
        <v>small</v>
      </c>
      <c r="DG191" s="3" t="str">
        <f t="shared" si="194"/>
        <v>-
small</v>
      </c>
      <c r="DH191" s="3" t="str">
        <f t="shared" si="195"/>
        <v>N&lt;5</v>
      </c>
      <c r="DI191" s="3" t="str">
        <f t="shared" si="196"/>
        <v>N&lt;5</v>
      </c>
      <c r="DJ191" s="3" t="str">
        <f t="shared" si="197"/>
        <v>N&lt;5</v>
      </c>
      <c r="DK191" s="3" t="str">
        <f t="shared" si="198"/>
        <v>N&lt;5</v>
      </c>
      <c r="DL191" s="3" t="str">
        <f t="shared" si="199"/>
        <v>N&lt;5
N&lt;5</v>
      </c>
      <c r="DM191" s="3">
        <f t="shared" si="200"/>
        <v>9.9009900990099098E-2</v>
      </c>
      <c r="DN191" s="3" t="str">
        <f t="shared" si="201"/>
        <v/>
      </c>
      <c r="DO191" s="3">
        <f t="shared" si="202"/>
        <v>9.9009900990099098E-2</v>
      </c>
      <c r="DP191" s="3" t="str">
        <f t="shared" si="203"/>
        <v/>
      </c>
      <c r="DQ191" s="3" t="str">
        <f t="shared" si="204"/>
        <v xml:space="preserve">
</v>
      </c>
      <c r="DR191" s="3">
        <f t="shared" si="205"/>
        <v>0.36559139784946221</v>
      </c>
      <c r="DS191" s="3" t="str">
        <f t="shared" si="206"/>
        <v>+</v>
      </c>
      <c r="DT191" s="3">
        <f t="shared" si="207"/>
        <v>0.36559139784946221</v>
      </c>
      <c r="DU191" s="3" t="str">
        <f t="shared" si="208"/>
        <v>moderate</v>
      </c>
      <c r="DV191" s="3" t="str">
        <f t="shared" si="209"/>
        <v>+
moderate</v>
      </c>
      <c r="DW191" s="3">
        <f t="shared" si="210"/>
        <v>-0.10204081632653071</v>
      </c>
      <c r="DX191" s="3" t="str">
        <f t="shared" si="211"/>
        <v>-</v>
      </c>
      <c r="DY191" s="3">
        <f t="shared" si="212"/>
        <v>0.10204081632653071</v>
      </c>
      <c r="DZ191" s="3" t="str">
        <f t="shared" si="213"/>
        <v>small</v>
      </c>
      <c r="EA191" s="3" t="str">
        <f t="shared" si="214"/>
        <v>-
small</v>
      </c>
      <c r="EB191" s="3">
        <f t="shared" si="215"/>
        <v>0.20792079207920788</v>
      </c>
      <c r="EC191" s="3" t="str">
        <f t="shared" si="216"/>
        <v>+</v>
      </c>
      <c r="ED191" s="3">
        <f t="shared" si="217"/>
        <v>0.20792079207920788</v>
      </c>
      <c r="EE191" s="3" t="str">
        <f t="shared" si="218"/>
        <v>small</v>
      </c>
      <c r="EF191" s="3" t="str">
        <f t="shared" si="219"/>
        <v>+
small</v>
      </c>
      <c r="EG191" s="3">
        <f t="shared" si="220"/>
        <v>-0.74999999999999978</v>
      </c>
      <c r="EH191" s="3" t="str">
        <f t="shared" si="221"/>
        <v>-</v>
      </c>
      <c r="EI191" s="3">
        <f t="shared" si="222"/>
        <v>0.74999999999999978</v>
      </c>
      <c r="EJ191" s="3" t="str">
        <f t="shared" si="223"/>
        <v>large</v>
      </c>
      <c r="EK191" s="3" t="str">
        <f t="shared" si="224"/>
        <v>-
large</v>
      </c>
    </row>
    <row r="192" spans="1:141" x14ac:dyDescent="0.35">
      <c r="A192" s="15"/>
      <c r="B192" s="16" t="s">
        <v>377</v>
      </c>
      <c r="C192" s="10">
        <v>2.8586999999999998</v>
      </c>
      <c r="D192" s="10">
        <v>0.86909000000000003</v>
      </c>
      <c r="E192" s="11">
        <v>47</v>
      </c>
      <c r="F192" s="10">
        <v>3.4323000000000001</v>
      </c>
      <c r="G192" s="10">
        <v>0.82769000000000004</v>
      </c>
      <c r="H192" s="11">
        <v>361</v>
      </c>
      <c r="I192" s="10">
        <v>2.9056999999999999</v>
      </c>
      <c r="J192" s="10">
        <v>0.70689999999999997</v>
      </c>
      <c r="K192" s="11">
        <v>19</v>
      </c>
      <c r="L192" s="10" t="s">
        <v>30</v>
      </c>
      <c r="M192" s="10" t="s">
        <v>30</v>
      </c>
      <c r="N192" s="11" t="s">
        <v>30</v>
      </c>
      <c r="O192" s="10">
        <v>2.8956</v>
      </c>
      <c r="P192" s="10">
        <v>0.99646000000000001</v>
      </c>
      <c r="Q192" s="11">
        <v>24</v>
      </c>
      <c r="R192" s="10" t="s">
        <v>30</v>
      </c>
      <c r="S192" s="10" t="s">
        <v>30</v>
      </c>
      <c r="T192" s="11" t="s">
        <v>30</v>
      </c>
      <c r="U192" s="10">
        <v>3.0415999999999999</v>
      </c>
      <c r="V192" s="10">
        <v>0.71394000000000002</v>
      </c>
      <c r="W192" s="11">
        <v>13</v>
      </c>
      <c r="X192" s="10">
        <v>2.5960000000000001</v>
      </c>
      <c r="Y192" s="10">
        <v>0.76344000000000001</v>
      </c>
      <c r="Z192" s="11">
        <v>18</v>
      </c>
      <c r="AA192" s="10">
        <v>3.0017</v>
      </c>
      <c r="AB192" s="10">
        <v>0.92501</v>
      </c>
      <c r="AC192" s="11">
        <v>27</v>
      </c>
      <c r="AD192" s="10">
        <v>2.8412000000000002</v>
      </c>
      <c r="AE192" s="10">
        <v>0.84045000000000003</v>
      </c>
      <c r="AF192" s="11">
        <v>37</v>
      </c>
      <c r="AG192" s="10">
        <v>2.9235000000000002</v>
      </c>
      <c r="AH192" s="10">
        <v>1.0144899999999999</v>
      </c>
      <c r="AI192" s="11">
        <v>10</v>
      </c>
      <c r="AJ192" s="11">
        <v>3.08</v>
      </c>
      <c r="AK192" s="11">
        <v>0.8</v>
      </c>
      <c r="AL192" s="11">
        <v>61</v>
      </c>
      <c r="AM192" s="11">
        <v>3.3</v>
      </c>
      <c r="AN192" s="11">
        <v>0.87</v>
      </c>
      <c r="AO192" s="11">
        <v>31</v>
      </c>
      <c r="AP192" s="11">
        <v>2.9</v>
      </c>
      <c r="AQ192" s="11">
        <v>0.35</v>
      </c>
      <c r="AR192" s="11">
        <v>5</v>
      </c>
      <c r="AS192" s="11">
        <v>2.85</v>
      </c>
      <c r="AT192" s="11">
        <v>0.7</v>
      </c>
      <c r="AU192" s="11">
        <v>25</v>
      </c>
      <c r="AV192" s="11">
        <v>3.47</v>
      </c>
      <c r="AW192" s="11">
        <v>0.97</v>
      </c>
      <c r="AX192" s="11">
        <v>14</v>
      </c>
      <c r="AY192" s="11">
        <v>3.01</v>
      </c>
      <c r="AZ192" s="11">
        <v>0.78</v>
      </c>
      <c r="BA192" s="11">
        <v>14</v>
      </c>
      <c r="BB192" s="11">
        <v>3.27</v>
      </c>
      <c r="BC192" s="11">
        <v>0.79</v>
      </c>
      <c r="BD192" s="11">
        <v>29</v>
      </c>
      <c r="BE192" s="11">
        <v>2.91</v>
      </c>
      <c r="BF192" s="11">
        <v>0.78</v>
      </c>
      <c r="BG192" s="11">
        <v>32</v>
      </c>
      <c r="BH192" s="11">
        <v>3.08</v>
      </c>
      <c r="BI192" s="11">
        <v>0.82</v>
      </c>
      <c r="BJ192" s="11">
        <v>46</v>
      </c>
      <c r="BK192" s="11">
        <v>3.09</v>
      </c>
      <c r="BL192" s="11">
        <v>0.74</v>
      </c>
      <c r="BM192" s="12">
        <v>15</v>
      </c>
      <c r="BO192" s="3" t="str">
        <f t="shared" si="150"/>
        <v>N&lt;5</v>
      </c>
      <c r="BP192" s="3" t="str">
        <f t="shared" si="152"/>
        <v>N&lt;5</v>
      </c>
      <c r="BQ192" s="3" t="str">
        <f t="shared" si="153"/>
        <v>N&lt;5</v>
      </c>
      <c r="BR192" s="3" t="str">
        <f t="shared" si="154"/>
        <v>N&lt;5</v>
      </c>
      <c r="BS192" s="3" t="str">
        <f t="shared" si="155"/>
        <v>N&lt;5
N&lt;5</v>
      </c>
      <c r="BT192" s="3">
        <f t="shared" si="151"/>
        <v>1.4287735181779599E-2</v>
      </c>
      <c r="BU192" s="3" t="str">
        <f t="shared" si="156"/>
        <v/>
      </c>
      <c r="BV192" s="3">
        <f t="shared" si="157"/>
        <v>1.4287735181779599E-2</v>
      </c>
      <c r="BW192" s="3" t="str">
        <f t="shared" si="158"/>
        <v/>
      </c>
      <c r="BX192" s="3" t="str">
        <f t="shared" si="159"/>
        <v xml:space="preserve">
</v>
      </c>
      <c r="BY192" s="3">
        <f t="shared" si="160"/>
        <v>0.47422680412371176</v>
      </c>
      <c r="BZ192" s="3" t="str">
        <f t="shared" si="161"/>
        <v>assoc</v>
      </c>
      <c r="CA192" s="3">
        <f t="shared" si="162"/>
        <v>0.47422680412371176</v>
      </c>
      <c r="CB192" s="3" t="str">
        <f t="shared" si="163"/>
        <v>moderate</v>
      </c>
      <c r="CC192" s="3" t="str">
        <f t="shared" si="164"/>
        <v>assoc
moderate</v>
      </c>
      <c r="CD192" s="3">
        <f t="shared" si="165"/>
        <v>-0.53141045792727648</v>
      </c>
      <c r="CE192" s="3" t="str">
        <f t="shared" si="166"/>
        <v>men</v>
      </c>
      <c r="CF192" s="3">
        <f t="shared" si="167"/>
        <v>0.53141045792727648</v>
      </c>
      <c r="CG192" s="3" t="str">
        <f t="shared" si="168"/>
        <v>large</v>
      </c>
      <c r="CH192" s="3" t="str">
        <f t="shared" si="169"/>
        <v>men
large</v>
      </c>
      <c r="CI192" s="3">
        <f t="shared" si="170"/>
        <v>-9.7923731334404227E-2</v>
      </c>
      <c r="CJ192" s="3" t="str">
        <f t="shared" si="171"/>
        <v/>
      </c>
      <c r="CK192" s="3">
        <f t="shared" si="172"/>
        <v>9.7923731334404227E-2</v>
      </c>
      <c r="CL192" s="3" t="str">
        <f t="shared" si="173"/>
        <v/>
      </c>
      <c r="CM192" s="3" t="str">
        <f t="shared" si="174"/>
        <v xml:space="preserve">
</v>
      </c>
      <c r="CN192" s="3">
        <f t="shared" si="175"/>
        <v>0.27662500000000034</v>
      </c>
      <c r="CO192" s="3" t="str">
        <f t="shared" si="176"/>
        <v>+</v>
      </c>
      <c r="CP192" s="3">
        <f t="shared" si="177"/>
        <v>0.27662500000000034</v>
      </c>
      <c r="CQ192" s="3" t="str">
        <f t="shared" si="178"/>
        <v>small</v>
      </c>
      <c r="CR192" s="3" t="str">
        <f t="shared" si="179"/>
        <v>+
small</v>
      </c>
      <c r="CS192" s="3">
        <f t="shared" si="180"/>
        <v>0.45321839080459758</v>
      </c>
      <c r="CT192" s="3" t="str">
        <f t="shared" si="181"/>
        <v>+</v>
      </c>
      <c r="CU192" s="3">
        <f t="shared" si="182"/>
        <v>0.45321839080459758</v>
      </c>
      <c r="CV192" s="3" t="str">
        <f t="shared" si="183"/>
        <v>moderate</v>
      </c>
      <c r="CW192" s="3" t="str">
        <f t="shared" si="184"/>
        <v>+
moderate</v>
      </c>
      <c r="CX192" s="3" t="str">
        <f t="shared" si="185"/>
        <v>N&lt;5</v>
      </c>
      <c r="CY192" s="3" t="str">
        <f t="shared" si="186"/>
        <v>N&lt;5</v>
      </c>
      <c r="CZ192" s="3" t="str">
        <f t="shared" si="187"/>
        <v>N&lt;5</v>
      </c>
      <c r="DA192" s="3" t="str">
        <f t="shared" si="188"/>
        <v>N&lt;5</v>
      </c>
      <c r="DB192" s="3" t="str">
        <f t="shared" si="189"/>
        <v>N&lt;5
N&lt;5</v>
      </c>
      <c r="DC192" s="3">
        <f t="shared" si="190"/>
        <v>-6.5142857142856947E-2</v>
      </c>
      <c r="DD192" s="3" t="str">
        <f t="shared" si="191"/>
        <v/>
      </c>
      <c r="DE192" s="3">
        <f t="shared" si="192"/>
        <v>6.5142857142856947E-2</v>
      </c>
      <c r="DF192" s="3" t="str">
        <f t="shared" si="193"/>
        <v/>
      </c>
      <c r="DG192" s="3" t="str">
        <f t="shared" si="194"/>
        <v xml:space="preserve">
</v>
      </c>
      <c r="DH192" s="3" t="str">
        <f t="shared" si="195"/>
        <v>N&lt;5</v>
      </c>
      <c r="DI192" s="3" t="str">
        <f t="shared" si="196"/>
        <v>N&lt;5</v>
      </c>
      <c r="DJ192" s="3" t="str">
        <f t="shared" si="197"/>
        <v>N&lt;5</v>
      </c>
      <c r="DK192" s="3" t="str">
        <f t="shared" si="198"/>
        <v>N&lt;5</v>
      </c>
      <c r="DL192" s="3" t="str">
        <f t="shared" si="199"/>
        <v>N&lt;5
N&lt;5</v>
      </c>
      <c r="DM192" s="3">
        <f t="shared" si="200"/>
        <v>-4.0512820512820603E-2</v>
      </c>
      <c r="DN192" s="3" t="str">
        <f t="shared" si="201"/>
        <v/>
      </c>
      <c r="DO192" s="3">
        <f t="shared" si="202"/>
        <v>4.0512820512820603E-2</v>
      </c>
      <c r="DP192" s="3" t="str">
        <f t="shared" si="203"/>
        <v/>
      </c>
      <c r="DQ192" s="3" t="str">
        <f t="shared" si="204"/>
        <v xml:space="preserve">
</v>
      </c>
      <c r="DR192" s="3">
        <f t="shared" si="205"/>
        <v>0.8531645569620252</v>
      </c>
      <c r="DS192" s="3" t="str">
        <f t="shared" si="206"/>
        <v>+</v>
      </c>
      <c r="DT192" s="3">
        <f t="shared" si="207"/>
        <v>0.8531645569620252</v>
      </c>
      <c r="DU192" s="3" t="str">
        <f t="shared" si="208"/>
        <v>large</v>
      </c>
      <c r="DV192" s="3" t="str">
        <f t="shared" si="209"/>
        <v>+
large</v>
      </c>
      <c r="DW192" s="3">
        <f t="shared" si="210"/>
        <v>-0.11756410256410242</v>
      </c>
      <c r="DX192" s="3" t="str">
        <f t="shared" si="211"/>
        <v>-</v>
      </c>
      <c r="DY192" s="3">
        <f t="shared" si="212"/>
        <v>0.11756410256410242</v>
      </c>
      <c r="DZ192" s="3" t="str">
        <f t="shared" si="213"/>
        <v>small</v>
      </c>
      <c r="EA192" s="3" t="str">
        <f t="shared" si="214"/>
        <v>-
small</v>
      </c>
      <c r="EB192" s="3">
        <f t="shared" si="215"/>
        <v>0.29121951219512182</v>
      </c>
      <c r="EC192" s="3" t="str">
        <f t="shared" si="216"/>
        <v>+</v>
      </c>
      <c r="ED192" s="3">
        <f t="shared" si="217"/>
        <v>0.29121951219512182</v>
      </c>
      <c r="EE192" s="3" t="str">
        <f t="shared" si="218"/>
        <v>small</v>
      </c>
      <c r="EF192" s="3" t="str">
        <f t="shared" si="219"/>
        <v>+
small</v>
      </c>
      <c r="EG192" s="3">
        <f t="shared" si="220"/>
        <v>0.22499999999999953</v>
      </c>
      <c r="EH192" s="3" t="str">
        <f t="shared" si="221"/>
        <v>+</v>
      </c>
      <c r="EI192" s="3">
        <f t="shared" si="222"/>
        <v>0.22499999999999953</v>
      </c>
      <c r="EJ192" s="3" t="str">
        <f t="shared" si="223"/>
        <v>small</v>
      </c>
      <c r="EK192" s="3" t="str">
        <f t="shared" si="224"/>
        <v>+
small</v>
      </c>
    </row>
    <row r="193" spans="1:141" x14ac:dyDescent="0.35">
      <c r="A193" s="13" t="s">
        <v>378</v>
      </c>
      <c r="B193" s="13" t="s">
        <v>379</v>
      </c>
      <c r="C193" s="4">
        <v>3.07</v>
      </c>
      <c r="D193" s="4">
        <v>1.127</v>
      </c>
      <c r="E193" s="3">
        <v>41</v>
      </c>
      <c r="F193" s="4">
        <v>3.56</v>
      </c>
      <c r="G193" s="4">
        <v>1.127</v>
      </c>
      <c r="H193" s="3">
        <v>345</v>
      </c>
      <c r="I193" s="4">
        <v>3.19</v>
      </c>
      <c r="J193" s="4">
        <v>0.91100000000000003</v>
      </c>
      <c r="K193" s="3">
        <v>16</v>
      </c>
      <c r="L193" s="4" t="s">
        <v>30</v>
      </c>
      <c r="M193" s="4" t="s">
        <v>30</v>
      </c>
      <c r="N193" s="3" t="s">
        <v>30</v>
      </c>
      <c r="O193" s="4">
        <v>3</v>
      </c>
      <c r="P193" s="4">
        <v>1.2649999999999999</v>
      </c>
      <c r="Q193" s="3">
        <v>21</v>
      </c>
      <c r="R193" s="4" t="s">
        <v>30</v>
      </c>
      <c r="S193" s="4" t="s">
        <v>30</v>
      </c>
      <c r="T193" s="3" t="s">
        <v>30</v>
      </c>
      <c r="U193" s="4">
        <v>3.33</v>
      </c>
      <c r="V193" s="4">
        <v>0.88800000000000001</v>
      </c>
      <c r="W193" s="3">
        <v>12</v>
      </c>
      <c r="X193" s="4">
        <v>2.81</v>
      </c>
      <c r="Y193" s="4">
        <v>1.0469999999999999</v>
      </c>
      <c r="Z193" s="3">
        <v>16</v>
      </c>
      <c r="AA193" s="4">
        <v>3.21</v>
      </c>
      <c r="AB193" s="4">
        <v>1.179</v>
      </c>
      <c r="AC193" s="3">
        <v>24</v>
      </c>
      <c r="AD193" s="4">
        <v>3.03</v>
      </c>
      <c r="AE193" s="4">
        <v>1.0620000000000001</v>
      </c>
      <c r="AF193" s="3">
        <v>32</v>
      </c>
      <c r="AG193" s="4">
        <v>3.22</v>
      </c>
      <c r="AH193" s="4">
        <v>1.3939999999999999</v>
      </c>
      <c r="AI193" s="3">
        <v>9</v>
      </c>
      <c r="AJ193" s="3">
        <v>3.13</v>
      </c>
      <c r="AK193" s="3">
        <v>1.03</v>
      </c>
      <c r="AL193" s="3">
        <v>56</v>
      </c>
      <c r="AM193" s="3">
        <v>3.36</v>
      </c>
      <c r="AN193" s="3">
        <v>1.03</v>
      </c>
      <c r="AO193" s="3">
        <v>28</v>
      </c>
      <c r="AP193" s="3">
        <v>2</v>
      </c>
      <c r="AQ193" s="3">
        <v>0</v>
      </c>
      <c r="AR193" s="3">
        <v>5</v>
      </c>
      <c r="AS193" s="3">
        <v>3.09</v>
      </c>
      <c r="AT193" s="3">
        <v>1</v>
      </c>
      <c r="AU193" s="3">
        <v>23</v>
      </c>
      <c r="AV193" s="3">
        <v>3.58</v>
      </c>
      <c r="AW193" s="3">
        <v>1</v>
      </c>
      <c r="AX193" s="3">
        <v>12</v>
      </c>
      <c r="AY193" s="3">
        <v>3</v>
      </c>
      <c r="AZ193" s="3">
        <v>1.08</v>
      </c>
      <c r="BA193" s="3">
        <v>13</v>
      </c>
      <c r="BB193" s="3">
        <v>3.28</v>
      </c>
      <c r="BC193" s="3">
        <v>0.84</v>
      </c>
      <c r="BD193" s="3">
        <v>25</v>
      </c>
      <c r="BE193" s="3">
        <v>3</v>
      </c>
      <c r="BF193" s="3">
        <v>1.1499999999999999</v>
      </c>
      <c r="BG193" s="3">
        <v>31</v>
      </c>
      <c r="BH193" s="3">
        <v>3.1</v>
      </c>
      <c r="BI193" s="3">
        <v>1.03</v>
      </c>
      <c r="BJ193" s="3">
        <v>42</v>
      </c>
      <c r="BK193" s="3">
        <v>3.21</v>
      </c>
      <c r="BL193" s="3">
        <v>1.05</v>
      </c>
      <c r="BM193" s="3">
        <v>14</v>
      </c>
      <c r="BO193" s="3" t="str">
        <f t="shared" si="150"/>
        <v>N&lt;5</v>
      </c>
      <c r="BP193" s="3" t="str">
        <f t="shared" si="152"/>
        <v>N&lt;5</v>
      </c>
      <c r="BQ193" s="3" t="str">
        <f t="shared" si="153"/>
        <v>N&lt;5</v>
      </c>
      <c r="BR193" s="3" t="str">
        <f t="shared" si="154"/>
        <v>N&lt;5</v>
      </c>
      <c r="BS193" s="3" t="str">
        <f t="shared" si="155"/>
        <v>N&lt;5
N&lt;5</v>
      </c>
      <c r="BT193" s="3">
        <f t="shared" si="151"/>
        <v>0.20856201975850708</v>
      </c>
      <c r="BU193" s="3" t="str">
        <f t="shared" si="156"/>
        <v>ntt</v>
      </c>
      <c r="BV193" s="3">
        <f t="shared" si="157"/>
        <v>0.20856201975850708</v>
      </c>
      <c r="BW193" s="3" t="str">
        <f t="shared" si="158"/>
        <v>small</v>
      </c>
      <c r="BX193" s="3" t="str">
        <f t="shared" si="159"/>
        <v>ntt
small</v>
      </c>
      <c r="BY193" s="3">
        <f t="shared" si="160"/>
        <v>0.58000000000000007</v>
      </c>
      <c r="BZ193" s="3" t="str">
        <f t="shared" si="161"/>
        <v>assoc</v>
      </c>
      <c r="CA193" s="3">
        <f t="shared" si="162"/>
        <v>0.58000000000000007</v>
      </c>
      <c r="CB193" s="3" t="str">
        <f t="shared" si="163"/>
        <v>large</v>
      </c>
      <c r="CC193" s="3" t="str">
        <f t="shared" si="164"/>
        <v>assoc
large</v>
      </c>
      <c r="CD193" s="3">
        <f t="shared" si="165"/>
        <v>-0.38204393505253098</v>
      </c>
      <c r="CE193" s="3" t="str">
        <f t="shared" si="166"/>
        <v>men</v>
      </c>
      <c r="CF193" s="3">
        <f t="shared" si="167"/>
        <v>0.38204393505253098</v>
      </c>
      <c r="CG193" s="3" t="str">
        <f t="shared" si="168"/>
        <v>moderate</v>
      </c>
      <c r="CH193" s="3" t="str">
        <f t="shared" si="169"/>
        <v>men
moderate</v>
      </c>
      <c r="CI193" s="3">
        <f t="shared" si="170"/>
        <v>-0.178907721280603</v>
      </c>
      <c r="CJ193" s="3" t="str">
        <f t="shared" si="171"/>
        <v>white</v>
      </c>
      <c r="CK193" s="3">
        <f t="shared" si="172"/>
        <v>0.178907721280603</v>
      </c>
      <c r="CL193" s="3" t="str">
        <f t="shared" si="173"/>
        <v>small</v>
      </c>
      <c r="CM193" s="3" t="str">
        <f t="shared" si="174"/>
        <v>white
small</v>
      </c>
      <c r="CN193" s="3">
        <f t="shared" si="175"/>
        <v>5.825242718446607E-2</v>
      </c>
      <c r="CO193" s="3" t="str">
        <f t="shared" si="176"/>
        <v/>
      </c>
      <c r="CP193" s="3">
        <f t="shared" si="177"/>
        <v>5.825242718446607E-2</v>
      </c>
      <c r="CQ193" s="3" t="str">
        <f t="shared" si="178"/>
        <v/>
      </c>
      <c r="CR193" s="3" t="str">
        <f t="shared" si="179"/>
        <v xml:space="preserve">
</v>
      </c>
      <c r="CS193" s="3">
        <f t="shared" si="180"/>
        <v>0.16504854368932032</v>
      </c>
      <c r="CT193" s="3" t="str">
        <f t="shared" si="181"/>
        <v>+</v>
      </c>
      <c r="CU193" s="3">
        <f t="shared" si="182"/>
        <v>0.16504854368932032</v>
      </c>
      <c r="CV193" s="3" t="str">
        <f t="shared" si="183"/>
        <v>small</v>
      </c>
      <c r="CW193" s="3" t="str">
        <f t="shared" si="184"/>
        <v>+
small</v>
      </c>
      <c r="CX193" s="3" t="str">
        <f t="shared" si="185"/>
        <v>N&lt;5</v>
      </c>
      <c r="CY193" s="3" t="str">
        <f t="shared" si="186"/>
        <v>N&lt;5</v>
      </c>
      <c r="CZ193" s="3" t="str">
        <f t="shared" si="187"/>
        <v>N&lt;5</v>
      </c>
      <c r="DA193" s="3" t="str">
        <f t="shared" si="188"/>
        <v>N&lt;5</v>
      </c>
      <c r="DB193" s="3" t="str">
        <f t="shared" si="189"/>
        <v>N&lt;5
N&lt;5</v>
      </c>
      <c r="DC193" s="3">
        <f t="shared" si="190"/>
        <v>8.9999999999999858E-2</v>
      </c>
      <c r="DD193" s="3" t="str">
        <f t="shared" si="191"/>
        <v/>
      </c>
      <c r="DE193" s="3">
        <f t="shared" si="192"/>
        <v>8.9999999999999858E-2</v>
      </c>
      <c r="DF193" s="3" t="str">
        <f t="shared" si="193"/>
        <v/>
      </c>
      <c r="DG193" s="3" t="str">
        <f t="shared" si="194"/>
        <v xml:space="preserve">
</v>
      </c>
      <c r="DH193" s="3" t="str">
        <f t="shared" si="195"/>
        <v>N&lt;5</v>
      </c>
      <c r="DI193" s="3" t="str">
        <f t="shared" si="196"/>
        <v>N&lt;5</v>
      </c>
      <c r="DJ193" s="3" t="str">
        <f t="shared" si="197"/>
        <v>N&lt;5</v>
      </c>
      <c r="DK193" s="3" t="str">
        <f t="shared" si="198"/>
        <v>N&lt;5</v>
      </c>
      <c r="DL193" s="3" t="str">
        <f t="shared" si="199"/>
        <v>N&lt;5
N&lt;5</v>
      </c>
      <c r="DM193" s="3">
        <f t="shared" si="200"/>
        <v>-0.30555555555555558</v>
      </c>
      <c r="DN193" s="3" t="str">
        <f t="shared" si="201"/>
        <v>-</v>
      </c>
      <c r="DO193" s="3">
        <f t="shared" si="202"/>
        <v>0.30555555555555558</v>
      </c>
      <c r="DP193" s="3" t="str">
        <f t="shared" si="203"/>
        <v>moderate</v>
      </c>
      <c r="DQ193" s="3" t="str">
        <f t="shared" si="204"/>
        <v>-
moderate</v>
      </c>
      <c r="DR193" s="3">
        <f t="shared" si="205"/>
        <v>0.5595238095238092</v>
      </c>
      <c r="DS193" s="3" t="str">
        <f t="shared" si="206"/>
        <v>+</v>
      </c>
      <c r="DT193" s="3">
        <f t="shared" si="207"/>
        <v>0.5595238095238092</v>
      </c>
      <c r="DU193" s="3" t="str">
        <f t="shared" si="208"/>
        <v>large</v>
      </c>
      <c r="DV193" s="3" t="str">
        <f t="shared" si="209"/>
        <v>+
large</v>
      </c>
      <c r="DW193" s="3">
        <f t="shared" si="210"/>
        <v>-0.18260869565217389</v>
      </c>
      <c r="DX193" s="3" t="str">
        <f t="shared" si="211"/>
        <v>-</v>
      </c>
      <c r="DY193" s="3">
        <f t="shared" si="212"/>
        <v>0.18260869565217389</v>
      </c>
      <c r="DZ193" s="3" t="str">
        <f t="shared" si="213"/>
        <v>small</v>
      </c>
      <c r="EA193" s="3" t="str">
        <f t="shared" si="214"/>
        <v>-
small</v>
      </c>
      <c r="EB193" s="3">
        <f t="shared" si="215"/>
        <v>6.7961165048543964E-2</v>
      </c>
      <c r="EC193" s="3" t="str">
        <f t="shared" si="216"/>
        <v/>
      </c>
      <c r="ED193" s="3">
        <f t="shared" si="217"/>
        <v>6.7961165048543964E-2</v>
      </c>
      <c r="EE193" s="3" t="str">
        <f t="shared" si="218"/>
        <v/>
      </c>
      <c r="EF193" s="3" t="str">
        <f t="shared" si="219"/>
        <v xml:space="preserve">
</v>
      </c>
      <c r="EG193" s="3">
        <f t="shared" si="220"/>
        <v>-9.5238095238097432E-3</v>
      </c>
      <c r="EH193" s="3" t="str">
        <f t="shared" si="221"/>
        <v/>
      </c>
      <c r="EI193" s="3">
        <f t="shared" si="222"/>
        <v>9.5238095238097432E-3</v>
      </c>
      <c r="EJ193" s="3" t="str">
        <f t="shared" si="223"/>
        <v/>
      </c>
      <c r="EK193" s="3" t="str">
        <f t="shared" si="224"/>
        <v xml:space="preserve">
</v>
      </c>
    </row>
    <row r="194" spans="1:141" x14ac:dyDescent="0.35">
      <c r="A194" s="13" t="s">
        <v>380</v>
      </c>
      <c r="B194" s="13" t="s">
        <v>381</v>
      </c>
      <c r="C194" s="4">
        <v>3.11</v>
      </c>
      <c r="D194" s="4">
        <v>1.105</v>
      </c>
      <c r="E194" s="3">
        <v>35</v>
      </c>
      <c r="F194" s="4">
        <v>3.91</v>
      </c>
      <c r="G194" s="4">
        <v>0.98299999999999998</v>
      </c>
      <c r="H194" s="3">
        <v>339</v>
      </c>
      <c r="I194" s="4">
        <v>3.15</v>
      </c>
      <c r="J194" s="4">
        <v>0.98699999999999999</v>
      </c>
      <c r="K194" s="3">
        <v>13</v>
      </c>
      <c r="L194" s="4" t="s">
        <v>30</v>
      </c>
      <c r="M194" s="4" t="s">
        <v>30</v>
      </c>
      <c r="N194" s="3" t="s">
        <v>30</v>
      </c>
      <c r="O194" s="4">
        <v>3.28</v>
      </c>
      <c r="P194" s="4">
        <v>1.2270000000000001</v>
      </c>
      <c r="Q194" s="3">
        <v>18</v>
      </c>
      <c r="R194" s="4" t="s">
        <v>30</v>
      </c>
      <c r="S194" s="4" t="s">
        <v>30</v>
      </c>
      <c r="T194" s="3" t="s">
        <v>30</v>
      </c>
      <c r="U194" s="4">
        <v>3.5</v>
      </c>
      <c r="V194" s="4">
        <v>0.92600000000000005</v>
      </c>
      <c r="W194" s="3">
        <v>8</v>
      </c>
      <c r="X194" s="4">
        <v>3</v>
      </c>
      <c r="Y194" s="4">
        <v>1.08</v>
      </c>
      <c r="Z194" s="3">
        <v>13</v>
      </c>
      <c r="AA194" s="4">
        <v>3.14</v>
      </c>
      <c r="AB194" s="4">
        <v>1.153</v>
      </c>
      <c r="AC194" s="3">
        <v>21</v>
      </c>
      <c r="AD194" s="4">
        <v>3.07</v>
      </c>
      <c r="AE194" s="4">
        <v>1.0349999999999999</v>
      </c>
      <c r="AF194" s="3">
        <v>27</v>
      </c>
      <c r="AG194" s="4">
        <v>3.25</v>
      </c>
      <c r="AH194" s="4">
        <v>1.389</v>
      </c>
      <c r="AI194" s="3">
        <v>8</v>
      </c>
      <c r="AJ194" s="3">
        <v>3.59</v>
      </c>
      <c r="AK194" s="3">
        <v>0.87</v>
      </c>
      <c r="AL194" s="3">
        <v>44</v>
      </c>
      <c r="AM194" s="3">
        <v>3.62</v>
      </c>
      <c r="AN194" s="3">
        <v>0.92</v>
      </c>
      <c r="AO194" s="3">
        <v>21</v>
      </c>
      <c r="AP194" s="3">
        <v>3.4</v>
      </c>
      <c r="AQ194" s="3">
        <v>0.89</v>
      </c>
      <c r="AR194" s="3">
        <v>5</v>
      </c>
      <c r="AS194" s="3">
        <v>3.61</v>
      </c>
      <c r="AT194" s="3">
        <v>0.85</v>
      </c>
      <c r="AU194" s="3">
        <v>18</v>
      </c>
      <c r="AV194" s="3">
        <v>3.64</v>
      </c>
      <c r="AW194" s="3">
        <v>1.03</v>
      </c>
      <c r="AX194" s="3">
        <v>11</v>
      </c>
      <c r="AY194" s="3">
        <v>3.5</v>
      </c>
      <c r="AZ194" s="3">
        <v>0.93</v>
      </c>
      <c r="BA194" s="3">
        <v>8</v>
      </c>
      <c r="BB194" s="3">
        <v>3.78</v>
      </c>
      <c r="BC194" s="3">
        <v>0.88</v>
      </c>
      <c r="BD194" s="3">
        <v>18</v>
      </c>
      <c r="BE194" s="3">
        <v>3.46</v>
      </c>
      <c r="BF194" s="3">
        <v>0.86</v>
      </c>
      <c r="BG194" s="3">
        <v>26</v>
      </c>
      <c r="BH194" s="3">
        <v>3.56</v>
      </c>
      <c r="BI194" s="3">
        <v>0.84</v>
      </c>
      <c r="BJ194" s="3">
        <v>32</v>
      </c>
      <c r="BK194" s="3">
        <v>3.67</v>
      </c>
      <c r="BL194" s="3">
        <v>0.98</v>
      </c>
      <c r="BM194" s="3">
        <v>12</v>
      </c>
      <c r="BO194" s="3" t="str">
        <f t="shared" si="150"/>
        <v>N&lt;5</v>
      </c>
      <c r="BP194" s="3" t="str">
        <f t="shared" si="152"/>
        <v>N&lt;5</v>
      </c>
      <c r="BQ194" s="3" t="str">
        <f t="shared" si="153"/>
        <v>N&lt;5</v>
      </c>
      <c r="BR194" s="3" t="str">
        <f t="shared" si="154"/>
        <v>N&lt;5</v>
      </c>
      <c r="BS194" s="3" t="str">
        <f t="shared" si="155"/>
        <v>N&lt;5
N&lt;5</v>
      </c>
      <c r="BT194" s="3">
        <f t="shared" si="151"/>
        <v>-0.13171225937183373</v>
      </c>
      <c r="BU194" s="3" t="str">
        <f t="shared" si="156"/>
        <v>tenured</v>
      </c>
      <c r="BV194" s="3">
        <f t="shared" si="157"/>
        <v>0.13171225937183373</v>
      </c>
      <c r="BW194" s="3" t="str">
        <f t="shared" si="158"/>
        <v>small</v>
      </c>
      <c r="BX194" s="3" t="str">
        <f t="shared" si="159"/>
        <v>tenured
small</v>
      </c>
      <c r="BY194" s="3">
        <f t="shared" si="160"/>
        <v>0.13592233009708748</v>
      </c>
      <c r="BZ194" s="3" t="str">
        <f t="shared" si="161"/>
        <v>assoc</v>
      </c>
      <c r="CA194" s="3">
        <f t="shared" si="162"/>
        <v>0.13592233009708748</v>
      </c>
      <c r="CB194" s="3" t="str">
        <f t="shared" si="163"/>
        <v>small</v>
      </c>
      <c r="CC194" s="3" t="str">
        <f t="shared" si="164"/>
        <v>assoc
small</v>
      </c>
      <c r="CD194" s="3">
        <f t="shared" si="165"/>
        <v>-0.12962962962962973</v>
      </c>
      <c r="CE194" s="3" t="str">
        <f t="shared" si="166"/>
        <v>men</v>
      </c>
      <c r="CF194" s="3">
        <f t="shared" si="167"/>
        <v>0.12962962962962973</v>
      </c>
      <c r="CG194" s="3" t="str">
        <f t="shared" si="168"/>
        <v>small</v>
      </c>
      <c r="CH194" s="3" t="str">
        <f t="shared" si="169"/>
        <v>men
small</v>
      </c>
      <c r="CI194" s="3">
        <f t="shared" si="170"/>
        <v>-0.17391304347826103</v>
      </c>
      <c r="CJ194" s="3" t="str">
        <f t="shared" si="171"/>
        <v>white</v>
      </c>
      <c r="CK194" s="3">
        <f t="shared" si="172"/>
        <v>0.17391304347826103</v>
      </c>
      <c r="CL194" s="3" t="str">
        <f t="shared" si="173"/>
        <v>small</v>
      </c>
      <c r="CM194" s="3" t="str">
        <f t="shared" si="174"/>
        <v>white
small</v>
      </c>
      <c r="CN194" s="3">
        <f t="shared" si="175"/>
        <v>0.55172413793103448</v>
      </c>
      <c r="CO194" s="3" t="str">
        <f t="shared" si="176"/>
        <v>+</v>
      </c>
      <c r="CP194" s="3">
        <f t="shared" si="177"/>
        <v>0.55172413793103448</v>
      </c>
      <c r="CQ194" s="3" t="str">
        <f t="shared" si="178"/>
        <v>large</v>
      </c>
      <c r="CR194" s="3" t="str">
        <f t="shared" si="179"/>
        <v>+
large</v>
      </c>
      <c r="CS194" s="3">
        <f t="shared" si="180"/>
        <v>0.51086956521739146</v>
      </c>
      <c r="CT194" s="3" t="str">
        <f t="shared" si="181"/>
        <v>+</v>
      </c>
      <c r="CU194" s="3">
        <f t="shared" si="182"/>
        <v>0.51086956521739146</v>
      </c>
      <c r="CV194" s="3" t="str">
        <f t="shared" si="183"/>
        <v>large</v>
      </c>
      <c r="CW194" s="3" t="str">
        <f t="shared" si="184"/>
        <v>+
large</v>
      </c>
      <c r="CX194" s="3" t="str">
        <f t="shared" si="185"/>
        <v>N&lt;5</v>
      </c>
      <c r="CY194" s="3" t="str">
        <f t="shared" si="186"/>
        <v>N&lt;5</v>
      </c>
      <c r="CZ194" s="3" t="str">
        <f t="shared" si="187"/>
        <v>N&lt;5</v>
      </c>
      <c r="DA194" s="3" t="str">
        <f t="shared" si="188"/>
        <v>N&lt;5</v>
      </c>
      <c r="DB194" s="3" t="str">
        <f t="shared" si="189"/>
        <v>N&lt;5
N&lt;5</v>
      </c>
      <c r="DC194" s="3">
        <f t="shared" si="190"/>
        <v>0.38823529411764718</v>
      </c>
      <c r="DD194" s="3" t="str">
        <f t="shared" si="191"/>
        <v>+</v>
      </c>
      <c r="DE194" s="3">
        <f t="shared" si="192"/>
        <v>0.38823529411764718</v>
      </c>
      <c r="DF194" s="3" t="str">
        <f t="shared" si="193"/>
        <v>moderate</v>
      </c>
      <c r="DG194" s="3" t="str">
        <f t="shared" si="194"/>
        <v>+
moderate</v>
      </c>
      <c r="DH194" s="3" t="str">
        <f t="shared" si="195"/>
        <v>N&lt;5</v>
      </c>
      <c r="DI194" s="3" t="str">
        <f t="shared" si="196"/>
        <v>N&lt;5</v>
      </c>
      <c r="DJ194" s="3" t="str">
        <f t="shared" si="197"/>
        <v>N&lt;5</v>
      </c>
      <c r="DK194" s="3" t="str">
        <f t="shared" si="198"/>
        <v>N&lt;5</v>
      </c>
      <c r="DL194" s="3" t="str">
        <f t="shared" si="199"/>
        <v>N&lt;5
N&lt;5</v>
      </c>
      <c r="DM194" s="3">
        <f t="shared" si="200"/>
        <v>0</v>
      </c>
      <c r="DN194" s="3" t="str">
        <f t="shared" si="201"/>
        <v/>
      </c>
      <c r="DO194" s="3">
        <f t="shared" si="202"/>
        <v>0</v>
      </c>
      <c r="DP194" s="3" t="str">
        <f t="shared" si="203"/>
        <v/>
      </c>
      <c r="DQ194" s="3" t="str">
        <f t="shared" si="204"/>
        <v xml:space="preserve">
</v>
      </c>
      <c r="DR194" s="3">
        <f t="shared" si="205"/>
        <v>0.88636363636363613</v>
      </c>
      <c r="DS194" s="3" t="str">
        <f t="shared" si="206"/>
        <v>+</v>
      </c>
      <c r="DT194" s="3">
        <f t="shared" si="207"/>
        <v>0.88636363636363613</v>
      </c>
      <c r="DU194" s="3" t="str">
        <f t="shared" si="208"/>
        <v>large</v>
      </c>
      <c r="DV194" s="3" t="str">
        <f t="shared" si="209"/>
        <v>+
large</v>
      </c>
      <c r="DW194" s="3">
        <f t="shared" si="210"/>
        <v>0.37209302325581378</v>
      </c>
      <c r="DX194" s="3" t="str">
        <f t="shared" si="211"/>
        <v>+</v>
      </c>
      <c r="DY194" s="3">
        <f t="shared" si="212"/>
        <v>0.37209302325581378</v>
      </c>
      <c r="DZ194" s="3" t="str">
        <f t="shared" si="213"/>
        <v>moderate</v>
      </c>
      <c r="EA194" s="3" t="str">
        <f t="shared" si="214"/>
        <v>+
moderate</v>
      </c>
      <c r="EB194" s="3">
        <f t="shared" si="215"/>
        <v>0.58333333333333359</v>
      </c>
      <c r="EC194" s="3" t="str">
        <f t="shared" si="216"/>
        <v>+</v>
      </c>
      <c r="ED194" s="3">
        <f t="shared" si="217"/>
        <v>0.58333333333333359</v>
      </c>
      <c r="EE194" s="3" t="str">
        <f t="shared" si="218"/>
        <v>large</v>
      </c>
      <c r="EF194" s="3" t="str">
        <f t="shared" si="219"/>
        <v>+
large</v>
      </c>
      <c r="EG194" s="3">
        <f t="shared" si="220"/>
        <v>0.42857142857142849</v>
      </c>
      <c r="EH194" s="3" t="str">
        <f t="shared" si="221"/>
        <v>+</v>
      </c>
      <c r="EI194" s="3">
        <f t="shared" si="222"/>
        <v>0.42857142857142849</v>
      </c>
      <c r="EJ194" s="3" t="str">
        <f t="shared" si="223"/>
        <v>moderate</v>
      </c>
      <c r="EK194" s="3" t="str">
        <f t="shared" si="224"/>
        <v>+
moderate</v>
      </c>
    </row>
    <row r="195" spans="1:141" x14ac:dyDescent="0.35">
      <c r="A195" s="13" t="s">
        <v>382</v>
      </c>
      <c r="B195" s="13" t="s">
        <v>383</v>
      </c>
      <c r="C195" s="4">
        <v>2.94</v>
      </c>
      <c r="D195" s="4">
        <v>1.1240000000000001</v>
      </c>
      <c r="E195" s="3">
        <v>31</v>
      </c>
      <c r="F195" s="4">
        <v>3.4</v>
      </c>
      <c r="G195" s="4">
        <v>1.0629999999999999</v>
      </c>
      <c r="H195" s="3">
        <v>327</v>
      </c>
      <c r="I195" s="4">
        <v>2.67</v>
      </c>
      <c r="J195" s="4">
        <v>0.97599999999999998</v>
      </c>
      <c r="K195" s="3">
        <v>15</v>
      </c>
      <c r="L195" s="4" t="s">
        <v>30</v>
      </c>
      <c r="M195" s="4" t="s">
        <v>30</v>
      </c>
      <c r="N195" s="3" t="s">
        <v>30</v>
      </c>
      <c r="O195" s="4">
        <v>3.5</v>
      </c>
      <c r="P195" s="4">
        <v>1.1679999999999999</v>
      </c>
      <c r="Q195" s="3">
        <v>12</v>
      </c>
      <c r="R195" s="4" t="s">
        <v>30</v>
      </c>
      <c r="S195" s="4" t="s">
        <v>30</v>
      </c>
      <c r="T195" s="3" t="s">
        <v>30</v>
      </c>
      <c r="U195" s="4">
        <v>2.82</v>
      </c>
      <c r="V195" s="4">
        <v>0.874</v>
      </c>
      <c r="W195" s="3">
        <v>11</v>
      </c>
      <c r="X195" s="4">
        <v>2.75</v>
      </c>
      <c r="Y195" s="4">
        <v>1.1379999999999999</v>
      </c>
      <c r="Z195" s="3">
        <v>12</v>
      </c>
      <c r="AA195" s="4">
        <v>3.05</v>
      </c>
      <c r="AB195" s="4">
        <v>1.129</v>
      </c>
      <c r="AC195" s="3">
        <v>19</v>
      </c>
      <c r="AD195" s="4">
        <v>3.04</v>
      </c>
      <c r="AE195" s="4">
        <v>1.1719999999999999</v>
      </c>
      <c r="AF195" s="3">
        <v>25</v>
      </c>
      <c r="AG195" s="4">
        <v>2.5</v>
      </c>
      <c r="AH195" s="4">
        <v>0.83699999999999997</v>
      </c>
      <c r="AI195" s="3">
        <v>6</v>
      </c>
      <c r="AJ195" s="3">
        <v>2.66</v>
      </c>
      <c r="AK195" s="3">
        <v>1.07</v>
      </c>
      <c r="AL195" s="3">
        <v>56</v>
      </c>
      <c r="AM195" s="3">
        <v>2.9</v>
      </c>
      <c r="AN195" s="3">
        <v>1.08</v>
      </c>
      <c r="AO195" s="3">
        <v>29</v>
      </c>
      <c r="AP195" s="3">
        <v>2.2000000000000002</v>
      </c>
      <c r="AQ195" s="3">
        <v>1.1000000000000001</v>
      </c>
      <c r="AR195" s="3">
        <v>5</v>
      </c>
      <c r="AS195" s="3">
        <v>2.4500000000000002</v>
      </c>
      <c r="AT195" s="3">
        <v>1.01</v>
      </c>
      <c r="AU195" s="3">
        <v>22</v>
      </c>
      <c r="AV195" s="3">
        <v>3.17</v>
      </c>
      <c r="AW195" s="3">
        <v>1.03</v>
      </c>
      <c r="AX195" s="3">
        <v>12</v>
      </c>
      <c r="AY195" s="3">
        <v>2.5</v>
      </c>
      <c r="AZ195" s="3">
        <v>1.0900000000000001</v>
      </c>
      <c r="BA195" s="3">
        <v>14</v>
      </c>
      <c r="BB195" s="3">
        <v>2.84</v>
      </c>
      <c r="BC195" s="3">
        <v>1.03</v>
      </c>
      <c r="BD195" s="3">
        <v>25</v>
      </c>
      <c r="BE195" s="3">
        <v>2.52</v>
      </c>
      <c r="BF195" s="3">
        <v>1.0900000000000001</v>
      </c>
      <c r="BG195" s="3">
        <v>31</v>
      </c>
      <c r="BH195" s="3">
        <v>2.6</v>
      </c>
      <c r="BI195" s="3">
        <v>1.07</v>
      </c>
      <c r="BJ195" s="3">
        <v>43</v>
      </c>
      <c r="BK195" s="3">
        <v>2.85</v>
      </c>
      <c r="BL195" s="3">
        <v>1.07</v>
      </c>
      <c r="BM195" s="3">
        <v>13</v>
      </c>
      <c r="BO195" s="3" t="str">
        <f t="shared" si="150"/>
        <v>N&lt;5</v>
      </c>
      <c r="BP195" s="3" t="str">
        <f t="shared" si="152"/>
        <v>N&lt;5</v>
      </c>
      <c r="BQ195" s="3" t="str">
        <f t="shared" si="153"/>
        <v>N&lt;5</v>
      </c>
      <c r="BR195" s="3" t="str">
        <f t="shared" si="154"/>
        <v>N&lt;5</v>
      </c>
      <c r="BS195" s="3" t="str">
        <f t="shared" si="155"/>
        <v>N&lt;5
N&lt;5</v>
      </c>
      <c r="BT195" s="3">
        <f t="shared" si="151"/>
        <v>-0.85040983606557385</v>
      </c>
      <c r="BU195" s="3" t="str">
        <f t="shared" si="156"/>
        <v>tenured</v>
      </c>
      <c r="BV195" s="3">
        <f t="shared" si="157"/>
        <v>0.85040983606557385</v>
      </c>
      <c r="BW195" s="3" t="str">
        <f t="shared" si="158"/>
        <v>large</v>
      </c>
      <c r="BX195" s="3" t="str">
        <f t="shared" si="159"/>
        <v>tenured
large</v>
      </c>
      <c r="BY195" s="3">
        <f t="shared" si="160"/>
        <v>0.65048543689320382</v>
      </c>
      <c r="BZ195" s="3" t="str">
        <f t="shared" si="161"/>
        <v>assoc</v>
      </c>
      <c r="CA195" s="3">
        <f t="shared" si="162"/>
        <v>0.65048543689320382</v>
      </c>
      <c r="CB195" s="3" t="str">
        <f t="shared" si="163"/>
        <v>large</v>
      </c>
      <c r="CC195" s="3" t="str">
        <f t="shared" si="164"/>
        <v>assoc
large</v>
      </c>
      <c r="CD195" s="3">
        <f t="shared" si="165"/>
        <v>-0.26362038664323362</v>
      </c>
      <c r="CE195" s="3" t="str">
        <f t="shared" si="166"/>
        <v>men</v>
      </c>
      <c r="CF195" s="3">
        <f t="shared" si="167"/>
        <v>0.26362038664323362</v>
      </c>
      <c r="CG195" s="3" t="str">
        <f t="shared" si="168"/>
        <v>small</v>
      </c>
      <c r="CH195" s="3" t="str">
        <f t="shared" si="169"/>
        <v>men
small</v>
      </c>
      <c r="CI195" s="3">
        <f t="shared" si="170"/>
        <v>0.4607508532423209</v>
      </c>
      <c r="CJ195" s="3" t="str">
        <f t="shared" si="171"/>
        <v>foc</v>
      </c>
      <c r="CK195" s="3">
        <f t="shared" si="172"/>
        <v>0.4607508532423209</v>
      </c>
      <c r="CL195" s="3" t="str">
        <f t="shared" si="173"/>
        <v>moderate</v>
      </c>
      <c r="CM195" s="3" t="str">
        <f t="shared" si="174"/>
        <v>foc
moderate</v>
      </c>
      <c r="CN195" s="3">
        <f t="shared" si="175"/>
        <v>-0.26168224299065401</v>
      </c>
      <c r="CO195" s="3" t="str">
        <f t="shared" si="176"/>
        <v>-</v>
      </c>
      <c r="CP195" s="3">
        <f t="shared" si="177"/>
        <v>0.26168224299065401</v>
      </c>
      <c r="CQ195" s="3" t="str">
        <f t="shared" si="178"/>
        <v>small</v>
      </c>
      <c r="CR195" s="3" t="str">
        <f t="shared" si="179"/>
        <v>-
small</v>
      </c>
      <c r="CS195" s="3">
        <f t="shared" si="180"/>
        <v>0.21296296296296294</v>
      </c>
      <c r="CT195" s="3" t="str">
        <f t="shared" si="181"/>
        <v>+</v>
      </c>
      <c r="CU195" s="3">
        <f t="shared" si="182"/>
        <v>0.21296296296296294</v>
      </c>
      <c r="CV195" s="3" t="str">
        <f t="shared" si="183"/>
        <v>small</v>
      </c>
      <c r="CW195" s="3" t="str">
        <f t="shared" si="184"/>
        <v>+
small</v>
      </c>
      <c r="CX195" s="3" t="str">
        <f t="shared" si="185"/>
        <v>N&lt;5</v>
      </c>
      <c r="CY195" s="3" t="str">
        <f t="shared" si="186"/>
        <v>N&lt;5</v>
      </c>
      <c r="CZ195" s="3" t="str">
        <f t="shared" si="187"/>
        <v>N&lt;5</v>
      </c>
      <c r="DA195" s="3" t="str">
        <f t="shared" si="188"/>
        <v>N&lt;5</v>
      </c>
      <c r="DB195" s="3" t="str">
        <f t="shared" si="189"/>
        <v>N&lt;5
N&lt;5</v>
      </c>
      <c r="DC195" s="3">
        <f t="shared" si="190"/>
        <v>-1.0396039603960394</v>
      </c>
      <c r="DD195" s="3" t="str">
        <f t="shared" si="191"/>
        <v>-</v>
      </c>
      <c r="DE195" s="3">
        <f t="shared" si="192"/>
        <v>1.0396039603960394</v>
      </c>
      <c r="DF195" s="3" t="str">
        <f t="shared" si="193"/>
        <v>large</v>
      </c>
      <c r="DG195" s="3" t="str">
        <f t="shared" si="194"/>
        <v>-
large</v>
      </c>
      <c r="DH195" s="3" t="str">
        <f t="shared" si="195"/>
        <v>N&lt;5</v>
      </c>
      <c r="DI195" s="3" t="str">
        <f t="shared" si="196"/>
        <v>N&lt;5</v>
      </c>
      <c r="DJ195" s="3" t="str">
        <f t="shared" si="197"/>
        <v>N&lt;5</v>
      </c>
      <c r="DK195" s="3" t="str">
        <f t="shared" si="198"/>
        <v>N&lt;5</v>
      </c>
      <c r="DL195" s="3" t="str">
        <f t="shared" si="199"/>
        <v>N&lt;5
N&lt;5</v>
      </c>
      <c r="DM195" s="3">
        <f t="shared" si="200"/>
        <v>-0.293577981651376</v>
      </c>
      <c r="DN195" s="3" t="str">
        <f t="shared" si="201"/>
        <v>-</v>
      </c>
      <c r="DO195" s="3">
        <f t="shared" si="202"/>
        <v>0.293577981651376</v>
      </c>
      <c r="DP195" s="3" t="str">
        <f t="shared" si="203"/>
        <v>small</v>
      </c>
      <c r="DQ195" s="3" t="str">
        <f t="shared" si="204"/>
        <v>-
small</v>
      </c>
      <c r="DR195" s="3">
        <f t="shared" si="205"/>
        <v>8.7378640776698893E-2</v>
      </c>
      <c r="DS195" s="3" t="str">
        <f t="shared" si="206"/>
        <v/>
      </c>
      <c r="DT195" s="3">
        <f t="shared" si="207"/>
        <v>8.7378640776698893E-2</v>
      </c>
      <c r="DU195" s="3" t="str">
        <f t="shared" si="208"/>
        <v/>
      </c>
      <c r="DV195" s="3" t="str">
        <f t="shared" si="209"/>
        <v xml:space="preserve">
</v>
      </c>
      <c r="DW195" s="3">
        <f t="shared" si="210"/>
        <v>-0.48623853211009155</v>
      </c>
      <c r="DX195" s="3" t="str">
        <f t="shared" si="211"/>
        <v>-</v>
      </c>
      <c r="DY195" s="3">
        <f t="shared" si="212"/>
        <v>0.48623853211009155</v>
      </c>
      <c r="DZ195" s="3" t="str">
        <f t="shared" si="213"/>
        <v>moderate</v>
      </c>
      <c r="EA195" s="3" t="str">
        <f t="shared" si="214"/>
        <v>-
moderate</v>
      </c>
      <c r="EB195" s="3">
        <f t="shared" si="215"/>
        <v>-0.41121495327102797</v>
      </c>
      <c r="EC195" s="3" t="str">
        <f t="shared" si="216"/>
        <v>-</v>
      </c>
      <c r="ED195" s="3">
        <f t="shared" si="217"/>
        <v>0.41121495327102797</v>
      </c>
      <c r="EE195" s="3" t="str">
        <f t="shared" si="218"/>
        <v>moderate</v>
      </c>
      <c r="EF195" s="3" t="str">
        <f t="shared" si="219"/>
        <v>-
moderate</v>
      </c>
      <c r="EG195" s="3">
        <f t="shared" si="220"/>
        <v>0.32710280373831779</v>
      </c>
      <c r="EH195" s="3" t="str">
        <f t="shared" si="221"/>
        <v>+</v>
      </c>
      <c r="EI195" s="3">
        <f t="shared" si="222"/>
        <v>0.32710280373831779</v>
      </c>
      <c r="EJ195" s="3" t="str">
        <f t="shared" si="223"/>
        <v>moderate</v>
      </c>
      <c r="EK195" s="3" t="str">
        <f t="shared" si="224"/>
        <v>+
moderate</v>
      </c>
    </row>
    <row r="196" spans="1:141" x14ac:dyDescent="0.35">
      <c r="A196" s="13" t="s">
        <v>384</v>
      </c>
      <c r="B196" s="13" t="s">
        <v>385</v>
      </c>
      <c r="C196" s="4">
        <v>3.19</v>
      </c>
      <c r="D196" s="4">
        <v>1.0389999999999999</v>
      </c>
      <c r="E196" s="3">
        <v>27</v>
      </c>
      <c r="F196" s="4">
        <v>3.79</v>
      </c>
      <c r="G196" s="4">
        <v>0.98499999999999999</v>
      </c>
      <c r="H196" s="3">
        <v>317</v>
      </c>
      <c r="I196" s="4">
        <v>3</v>
      </c>
      <c r="J196" s="4">
        <v>0.85299999999999998</v>
      </c>
      <c r="K196" s="3">
        <v>12</v>
      </c>
      <c r="L196" s="4" t="s">
        <v>30</v>
      </c>
      <c r="M196" s="4" t="s">
        <v>30</v>
      </c>
      <c r="N196" s="3" t="s">
        <v>30</v>
      </c>
      <c r="O196" s="4">
        <v>3.46</v>
      </c>
      <c r="P196" s="4">
        <v>1.198</v>
      </c>
      <c r="Q196" s="3">
        <v>13</v>
      </c>
      <c r="R196" s="4" t="s">
        <v>30</v>
      </c>
      <c r="S196" s="4" t="s">
        <v>30</v>
      </c>
      <c r="T196" s="3" t="s">
        <v>30</v>
      </c>
      <c r="U196" s="4">
        <v>3.29</v>
      </c>
      <c r="V196" s="4">
        <v>0.48799999999999999</v>
      </c>
      <c r="W196" s="3">
        <v>7</v>
      </c>
      <c r="X196" s="4">
        <v>3</v>
      </c>
      <c r="Y196" s="4">
        <v>0.94299999999999995</v>
      </c>
      <c r="Z196" s="3">
        <v>10</v>
      </c>
      <c r="AA196" s="4">
        <v>3.31</v>
      </c>
      <c r="AB196" s="4">
        <v>1.1379999999999999</v>
      </c>
      <c r="AC196" s="3">
        <v>16</v>
      </c>
      <c r="AD196" s="4">
        <v>3.38</v>
      </c>
      <c r="AE196" s="4">
        <v>1.024</v>
      </c>
      <c r="AF196" s="3">
        <v>21</v>
      </c>
      <c r="AG196" s="4">
        <v>2.5</v>
      </c>
      <c r="AH196" s="4">
        <v>0.83699999999999997</v>
      </c>
      <c r="AI196" s="3">
        <v>6</v>
      </c>
      <c r="AJ196" s="3">
        <v>3.36</v>
      </c>
      <c r="AK196" s="3">
        <v>1.04</v>
      </c>
      <c r="AL196" s="3">
        <v>39</v>
      </c>
      <c r="AM196" s="3">
        <v>3.42</v>
      </c>
      <c r="AN196" s="3">
        <v>0.96</v>
      </c>
      <c r="AO196" s="3">
        <v>19</v>
      </c>
      <c r="AP196" s="3">
        <v>4</v>
      </c>
      <c r="AQ196" s="3">
        <v>0.71</v>
      </c>
      <c r="AR196" s="3">
        <v>5</v>
      </c>
      <c r="AS196" s="3">
        <v>3.07</v>
      </c>
      <c r="AT196" s="3">
        <v>1.1599999999999999</v>
      </c>
      <c r="AU196" s="3">
        <v>15</v>
      </c>
      <c r="AV196" s="3">
        <v>3.5</v>
      </c>
      <c r="AW196" s="3">
        <v>0.97</v>
      </c>
      <c r="AX196" s="3">
        <v>10</v>
      </c>
      <c r="AY196" s="3">
        <v>3.29</v>
      </c>
      <c r="AZ196" s="3">
        <v>1.1100000000000001</v>
      </c>
      <c r="BA196" s="3">
        <v>7</v>
      </c>
      <c r="BB196" s="3">
        <v>3.69</v>
      </c>
      <c r="BC196" s="3">
        <v>1.01</v>
      </c>
      <c r="BD196" s="3">
        <v>16</v>
      </c>
      <c r="BE196" s="3">
        <v>3.13</v>
      </c>
      <c r="BF196" s="3">
        <v>1.01</v>
      </c>
      <c r="BG196" s="3">
        <v>23</v>
      </c>
      <c r="BH196" s="3">
        <v>3.38</v>
      </c>
      <c r="BI196" s="3">
        <v>1.05</v>
      </c>
      <c r="BJ196" s="3">
        <v>29</v>
      </c>
      <c r="BK196" s="3">
        <v>3.3</v>
      </c>
      <c r="BL196" s="3">
        <v>1.06</v>
      </c>
      <c r="BM196" s="3">
        <v>10</v>
      </c>
      <c r="BO196" s="3" t="str">
        <f t="shared" si="150"/>
        <v>N&lt;5</v>
      </c>
      <c r="BP196" s="3" t="str">
        <f t="shared" si="152"/>
        <v>N&lt;5</v>
      </c>
      <c r="BQ196" s="3" t="str">
        <f t="shared" si="153"/>
        <v>N&lt;5</v>
      </c>
      <c r="BR196" s="3" t="str">
        <f t="shared" si="154"/>
        <v>N&lt;5</v>
      </c>
      <c r="BS196" s="3" t="str">
        <f t="shared" si="155"/>
        <v>N&lt;5
N&lt;5</v>
      </c>
      <c r="BT196" s="3">
        <f t="shared" si="151"/>
        <v>-0.53927315357561545</v>
      </c>
      <c r="BU196" s="3" t="str">
        <f t="shared" si="156"/>
        <v>tenured</v>
      </c>
      <c r="BV196" s="3">
        <f t="shared" si="157"/>
        <v>0.53927315357561545</v>
      </c>
      <c r="BW196" s="3" t="str">
        <f t="shared" si="158"/>
        <v>large</v>
      </c>
      <c r="BX196" s="3" t="str">
        <f t="shared" si="159"/>
        <v>tenured
large</v>
      </c>
      <c r="BY196" s="3">
        <f t="shared" si="160"/>
        <v>0.21649484536082472</v>
      </c>
      <c r="BZ196" s="3" t="str">
        <f t="shared" si="161"/>
        <v>assoc</v>
      </c>
      <c r="CA196" s="3">
        <f t="shared" si="162"/>
        <v>0.21649484536082472</v>
      </c>
      <c r="CB196" s="3" t="str">
        <f t="shared" si="163"/>
        <v>small</v>
      </c>
      <c r="CC196" s="3" t="str">
        <f t="shared" si="164"/>
        <v>assoc
small</v>
      </c>
      <c r="CD196" s="3">
        <f t="shared" si="165"/>
        <v>-0.32873806998939564</v>
      </c>
      <c r="CE196" s="3" t="str">
        <f t="shared" si="166"/>
        <v>men</v>
      </c>
      <c r="CF196" s="3">
        <f t="shared" si="167"/>
        <v>0.32873806998939564</v>
      </c>
      <c r="CG196" s="3" t="str">
        <f t="shared" si="168"/>
        <v>moderate</v>
      </c>
      <c r="CH196" s="3" t="str">
        <f t="shared" si="169"/>
        <v>men
moderate</v>
      </c>
      <c r="CI196" s="3">
        <f t="shared" si="170"/>
        <v>0.85937499999999989</v>
      </c>
      <c r="CJ196" s="3" t="str">
        <f t="shared" si="171"/>
        <v>foc</v>
      </c>
      <c r="CK196" s="3">
        <f t="shared" si="172"/>
        <v>0.85937499999999989</v>
      </c>
      <c r="CL196" s="3" t="str">
        <f t="shared" si="173"/>
        <v>large</v>
      </c>
      <c r="CM196" s="3" t="str">
        <f t="shared" si="174"/>
        <v>foc
large</v>
      </c>
      <c r="CN196" s="3">
        <f t="shared" si="175"/>
        <v>0.16346153846153838</v>
      </c>
      <c r="CO196" s="3" t="str">
        <f t="shared" si="176"/>
        <v>+</v>
      </c>
      <c r="CP196" s="3">
        <f t="shared" si="177"/>
        <v>0.16346153846153838</v>
      </c>
      <c r="CQ196" s="3" t="str">
        <f t="shared" si="178"/>
        <v>small</v>
      </c>
      <c r="CR196" s="3" t="str">
        <f t="shared" si="179"/>
        <v>+
small</v>
      </c>
      <c r="CS196" s="3">
        <f t="shared" si="180"/>
        <v>0.43749999999999994</v>
      </c>
      <c r="CT196" s="3" t="str">
        <f t="shared" si="181"/>
        <v>+</v>
      </c>
      <c r="CU196" s="3">
        <f t="shared" si="182"/>
        <v>0.43749999999999994</v>
      </c>
      <c r="CV196" s="3" t="str">
        <f t="shared" si="183"/>
        <v>moderate</v>
      </c>
      <c r="CW196" s="3" t="str">
        <f t="shared" si="184"/>
        <v>+
moderate</v>
      </c>
      <c r="CX196" s="3" t="str">
        <f t="shared" si="185"/>
        <v>N&lt;5</v>
      </c>
      <c r="CY196" s="3" t="str">
        <f t="shared" si="186"/>
        <v>N&lt;5</v>
      </c>
      <c r="CZ196" s="3" t="str">
        <f t="shared" si="187"/>
        <v>N&lt;5</v>
      </c>
      <c r="DA196" s="3" t="str">
        <f t="shared" si="188"/>
        <v>N&lt;5</v>
      </c>
      <c r="DB196" s="3" t="str">
        <f t="shared" si="189"/>
        <v>N&lt;5
N&lt;5</v>
      </c>
      <c r="DC196" s="3">
        <f t="shared" si="190"/>
        <v>-0.33620689655172425</v>
      </c>
      <c r="DD196" s="3" t="str">
        <f t="shared" si="191"/>
        <v>-</v>
      </c>
      <c r="DE196" s="3">
        <f t="shared" si="192"/>
        <v>0.33620689655172425</v>
      </c>
      <c r="DF196" s="3" t="str">
        <f t="shared" si="193"/>
        <v>moderate</v>
      </c>
      <c r="DG196" s="3" t="str">
        <f t="shared" si="194"/>
        <v>-
moderate</v>
      </c>
      <c r="DH196" s="3" t="str">
        <f t="shared" si="195"/>
        <v>N&lt;5</v>
      </c>
      <c r="DI196" s="3" t="str">
        <f t="shared" si="196"/>
        <v>N&lt;5</v>
      </c>
      <c r="DJ196" s="3" t="str">
        <f t="shared" si="197"/>
        <v>N&lt;5</v>
      </c>
      <c r="DK196" s="3" t="str">
        <f t="shared" si="198"/>
        <v>N&lt;5</v>
      </c>
      <c r="DL196" s="3" t="str">
        <f t="shared" si="199"/>
        <v>N&lt;5
N&lt;5</v>
      </c>
      <c r="DM196" s="3">
        <f t="shared" si="200"/>
        <v>0</v>
      </c>
      <c r="DN196" s="3" t="str">
        <f t="shared" si="201"/>
        <v/>
      </c>
      <c r="DO196" s="3">
        <f t="shared" si="202"/>
        <v>0</v>
      </c>
      <c r="DP196" s="3" t="str">
        <f t="shared" si="203"/>
        <v/>
      </c>
      <c r="DQ196" s="3" t="str">
        <f t="shared" si="204"/>
        <v xml:space="preserve">
</v>
      </c>
      <c r="DR196" s="3">
        <f t="shared" si="205"/>
        <v>0.68316831683168311</v>
      </c>
      <c r="DS196" s="3" t="str">
        <f t="shared" si="206"/>
        <v>+</v>
      </c>
      <c r="DT196" s="3">
        <f t="shared" si="207"/>
        <v>0.68316831683168311</v>
      </c>
      <c r="DU196" s="3" t="str">
        <f t="shared" si="208"/>
        <v>large</v>
      </c>
      <c r="DV196" s="3" t="str">
        <f t="shared" si="209"/>
        <v>+
large</v>
      </c>
      <c r="DW196" s="3">
        <f t="shared" si="210"/>
        <v>-0.17821782178217838</v>
      </c>
      <c r="DX196" s="3" t="str">
        <f t="shared" si="211"/>
        <v>-</v>
      </c>
      <c r="DY196" s="3">
        <f t="shared" si="212"/>
        <v>0.17821782178217838</v>
      </c>
      <c r="DZ196" s="3" t="str">
        <f t="shared" si="213"/>
        <v>small</v>
      </c>
      <c r="EA196" s="3" t="str">
        <f t="shared" si="214"/>
        <v>-
small</v>
      </c>
      <c r="EB196" s="3">
        <f t="shared" si="215"/>
        <v>0</v>
      </c>
      <c r="EC196" s="3" t="str">
        <f t="shared" si="216"/>
        <v/>
      </c>
      <c r="ED196" s="3">
        <f t="shared" si="217"/>
        <v>0</v>
      </c>
      <c r="EE196" s="3" t="str">
        <f t="shared" si="218"/>
        <v/>
      </c>
      <c r="EF196" s="3" t="str">
        <f t="shared" si="219"/>
        <v xml:space="preserve">
</v>
      </c>
      <c r="EG196" s="3">
        <f t="shared" si="220"/>
        <v>0.7547169811320753</v>
      </c>
      <c r="EH196" s="3" t="str">
        <f t="shared" si="221"/>
        <v>+</v>
      </c>
      <c r="EI196" s="3">
        <f t="shared" si="222"/>
        <v>0.7547169811320753</v>
      </c>
      <c r="EJ196" s="3" t="str">
        <f t="shared" si="223"/>
        <v>large</v>
      </c>
      <c r="EK196" s="3" t="str">
        <f t="shared" si="224"/>
        <v>+
large</v>
      </c>
    </row>
    <row r="197" spans="1:141" x14ac:dyDescent="0.35">
      <c r="A197" s="13" t="s">
        <v>386</v>
      </c>
      <c r="B197" s="13" t="s">
        <v>387</v>
      </c>
      <c r="C197" s="4">
        <v>3.2</v>
      </c>
      <c r="D197" s="4">
        <v>0.93300000000000005</v>
      </c>
      <c r="E197" s="3">
        <v>35</v>
      </c>
      <c r="F197" s="4">
        <v>3.59</v>
      </c>
      <c r="G197" s="4">
        <v>1.06</v>
      </c>
      <c r="H197" s="3">
        <v>326</v>
      </c>
      <c r="I197" s="4">
        <v>3.33</v>
      </c>
      <c r="J197" s="4">
        <v>0.68600000000000005</v>
      </c>
      <c r="K197" s="3">
        <v>18</v>
      </c>
      <c r="L197" s="3" t="s">
        <v>30</v>
      </c>
      <c r="M197" s="3" t="s">
        <v>30</v>
      </c>
      <c r="N197" s="3" t="s">
        <v>30</v>
      </c>
      <c r="O197" s="4">
        <v>3.14</v>
      </c>
      <c r="P197" s="4">
        <v>1.099</v>
      </c>
      <c r="Q197" s="3">
        <v>14</v>
      </c>
      <c r="R197" s="4" t="s">
        <v>30</v>
      </c>
      <c r="S197" s="4" t="s">
        <v>30</v>
      </c>
      <c r="T197" s="3" t="s">
        <v>30</v>
      </c>
      <c r="U197" s="4">
        <v>3.23</v>
      </c>
      <c r="V197" s="4">
        <v>0.72499999999999998</v>
      </c>
      <c r="W197" s="3">
        <v>13</v>
      </c>
      <c r="X197" s="4">
        <v>3.21</v>
      </c>
      <c r="Y197" s="4">
        <v>0.69899999999999995</v>
      </c>
      <c r="Z197" s="3">
        <v>14</v>
      </c>
      <c r="AA197" s="4">
        <v>3.15</v>
      </c>
      <c r="AB197" s="4">
        <v>1.089</v>
      </c>
      <c r="AC197" s="3">
        <v>20</v>
      </c>
      <c r="AD197" s="4">
        <v>3.21</v>
      </c>
      <c r="AE197" s="4">
        <v>0.876</v>
      </c>
      <c r="AF197" s="3">
        <v>28</v>
      </c>
      <c r="AG197" s="4">
        <v>3.14</v>
      </c>
      <c r="AH197" s="4">
        <v>1.2150000000000001</v>
      </c>
      <c r="AI197" s="3">
        <v>7</v>
      </c>
      <c r="AJ197" s="4">
        <v>3.4</v>
      </c>
      <c r="AK197" s="4">
        <v>1.1399999999999999</v>
      </c>
      <c r="AL197" s="14">
        <v>52</v>
      </c>
      <c r="AM197" s="3">
        <v>3.68</v>
      </c>
      <c r="AN197" s="3">
        <v>1.1200000000000001</v>
      </c>
      <c r="AO197" s="3">
        <v>28</v>
      </c>
      <c r="AP197" s="3">
        <v>2.8</v>
      </c>
      <c r="AQ197" s="3">
        <v>1.1000000000000001</v>
      </c>
      <c r="AR197" s="3">
        <v>5</v>
      </c>
      <c r="AS197" s="3">
        <v>3.16</v>
      </c>
      <c r="AT197" s="3">
        <v>1.1200000000000001</v>
      </c>
      <c r="AU197" s="3">
        <v>19</v>
      </c>
      <c r="AV197" s="3">
        <v>3.85</v>
      </c>
      <c r="AW197" s="3">
        <v>1.1399999999999999</v>
      </c>
      <c r="AX197" s="3">
        <v>13</v>
      </c>
      <c r="AY197" s="3">
        <v>3.42</v>
      </c>
      <c r="AZ197" s="3">
        <v>1.24</v>
      </c>
      <c r="BA197" s="3">
        <v>12</v>
      </c>
      <c r="BB197" s="3">
        <v>3.75</v>
      </c>
      <c r="BC197" s="3">
        <v>1.03</v>
      </c>
      <c r="BD197" s="3">
        <v>24</v>
      </c>
      <c r="BE197" s="3">
        <v>3.11</v>
      </c>
      <c r="BF197" s="3">
        <v>1.17</v>
      </c>
      <c r="BG197" s="3">
        <v>28</v>
      </c>
      <c r="BH197" s="3">
        <v>3.44</v>
      </c>
      <c r="BI197" s="3">
        <v>1.1399999999999999</v>
      </c>
      <c r="BJ197" s="3">
        <v>41</v>
      </c>
      <c r="BK197" s="3">
        <v>3.27</v>
      </c>
      <c r="BL197" s="3">
        <v>1.19</v>
      </c>
      <c r="BM197" s="3">
        <v>11</v>
      </c>
      <c r="BO197" s="3" t="str">
        <f t="shared" si="150"/>
        <v>N&lt;5</v>
      </c>
      <c r="BP197" s="3" t="str">
        <f t="shared" si="152"/>
        <v>N&lt;5</v>
      </c>
      <c r="BQ197" s="3" t="str">
        <f t="shared" si="153"/>
        <v>N&lt;5</v>
      </c>
      <c r="BR197" s="3" t="str">
        <f t="shared" si="154"/>
        <v>N&lt;5</v>
      </c>
      <c r="BS197" s="3" t="str">
        <f t="shared" si="155"/>
        <v>N&lt;5
N&lt;5</v>
      </c>
      <c r="BT197" s="3">
        <f t="shared" si="151"/>
        <v>0.27696793002915443</v>
      </c>
      <c r="BU197" s="3" t="str">
        <f t="shared" si="156"/>
        <v>ntt</v>
      </c>
      <c r="BV197" s="3">
        <f t="shared" si="157"/>
        <v>0.27696793002915443</v>
      </c>
      <c r="BW197" s="3" t="str">
        <f t="shared" si="158"/>
        <v>small</v>
      </c>
      <c r="BX197" s="3" t="str">
        <f t="shared" si="159"/>
        <v>ntt
small</v>
      </c>
      <c r="BY197" s="3">
        <f t="shared" si="160"/>
        <v>0.37719298245614052</v>
      </c>
      <c r="BZ197" s="3" t="str">
        <f t="shared" si="161"/>
        <v>assoc</v>
      </c>
      <c r="CA197" s="3">
        <f t="shared" si="162"/>
        <v>0.37719298245614052</v>
      </c>
      <c r="CB197" s="3" t="str">
        <f t="shared" si="163"/>
        <v>moderate</v>
      </c>
      <c r="CC197" s="3" t="str">
        <f t="shared" si="164"/>
        <v>assoc
moderate</v>
      </c>
      <c r="CD197" s="3">
        <f t="shared" si="165"/>
        <v>8.5836909871244718E-2</v>
      </c>
      <c r="CE197" s="3" t="str">
        <f t="shared" si="166"/>
        <v/>
      </c>
      <c r="CF197" s="3">
        <f t="shared" si="167"/>
        <v>8.5836909871244718E-2</v>
      </c>
      <c r="CG197" s="3" t="str">
        <f t="shared" si="168"/>
        <v/>
      </c>
      <c r="CH197" s="3" t="str">
        <f t="shared" si="169"/>
        <v xml:space="preserve">
</v>
      </c>
      <c r="CI197" s="3">
        <f t="shared" si="170"/>
        <v>7.9908675799086573E-2</v>
      </c>
      <c r="CJ197" s="3" t="str">
        <f t="shared" si="171"/>
        <v/>
      </c>
      <c r="CK197" s="3">
        <f t="shared" si="172"/>
        <v>7.9908675799086573E-2</v>
      </c>
      <c r="CL197" s="3" t="str">
        <f t="shared" si="173"/>
        <v/>
      </c>
      <c r="CM197" s="3" t="str">
        <f t="shared" si="174"/>
        <v xml:space="preserve">
</v>
      </c>
      <c r="CN197" s="3">
        <f t="shared" si="175"/>
        <v>0.17543859649122784</v>
      </c>
      <c r="CO197" s="3" t="str">
        <f t="shared" si="176"/>
        <v>+</v>
      </c>
      <c r="CP197" s="3">
        <f t="shared" si="177"/>
        <v>0.17543859649122784</v>
      </c>
      <c r="CQ197" s="3" t="str">
        <f t="shared" si="178"/>
        <v>small</v>
      </c>
      <c r="CR197" s="3" t="str">
        <f t="shared" si="179"/>
        <v>+
small</v>
      </c>
      <c r="CS197" s="3">
        <f t="shared" si="180"/>
        <v>0.31250000000000006</v>
      </c>
      <c r="CT197" s="3" t="str">
        <f t="shared" si="181"/>
        <v>+</v>
      </c>
      <c r="CU197" s="3">
        <f t="shared" si="182"/>
        <v>0.31250000000000006</v>
      </c>
      <c r="CV197" s="3" t="str">
        <f t="shared" si="183"/>
        <v>moderate</v>
      </c>
      <c r="CW197" s="3" t="str">
        <f t="shared" si="184"/>
        <v>+
moderate</v>
      </c>
      <c r="CX197" s="3" t="str">
        <f t="shared" si="185"/>
        <v>N&lt;5</v>
      </c>
      <c r="CY197" s="3" t="str">
        <f t="shared" si="186"/>
        <v>N&lt;5</v>
      </c>
      <c r="CZ197" s="3" t="str">
        <f t="shared" si="187"/>
        <v>N&lt;5</v>
      </c>
      <c r="DA197" s="3" t="str">
        <f t="shared" si="188"/>
        <v>N&lt;5</v>
      </c>
      <c r="DB197" s="3" t="str">
        <f t="shared" si="189"/>
        <v>N&lt;5
N&lt;5</v>
      </c>
      <c r="DC197" s="3">
        <f t="shared" si="190"/>
        <v>1.785714285714287E-2</v>
      </c>
      <c r="DD197" s="3" t="str">
        <f t="shared" si="191"/>
        <v/>
      </c>
      <c r="DE197" s="3">
        <f t="shared" si="192"/>
        <v>1.785714285714287E-2</v>
      </c>
      <c r="DF197" s="3" t="str">
        <f t="shared" si="193"/>
        <v/>
      </c>
      <c r="DG197" s="3" t="str">
        <f t="shared" si="194"/>
        <v xml:space="preserve">
</v>
      </c>
      <c r="DH197" s="3" t="str">
        <f t="shared" si="195"/>
        <v>N&lt;5</v>
      </c>
      <c r="DI197" s="3" t="str">
        <f t="shared" si="196"/>
        <v>N&lt;5</v>
      </c>
      <c r="DJ197" s="3" t="str">
        <f t="shared" si="197"/>
        <v>N&lt;5</v>
      </c>
      <c r="DK197" s="3" t="str">
        <f t="shared" si="198"/>
        <v>N&lt;5</v>
      </c>
      <c r="DL197" s="3" t="str">
        <f t="shared" si="199"/>
        <v>N&lt;5
N&lt;5</v>
      </c>
      <c r="DM197" s="3">
        <f t="shared" si="200"/>
        <v>0.15322580645161285</v>
      </c>
      <c r="DN197" s="3" t="str">
        <f t="shared" si="201"/>
        <v>+</v>
      </c>
      <c r="DO197" s="3">
        <f t="shared" si="202"/>
        <v>0.15322580645161285</v>
      </c>
      <c r="DP197" s="3" t="str">
        <f t="shared" si="203"/>
        <v>small</v>
      </c>
      <c r="DQ197" s="3" t="str">
        <f t="shared" si="204"/>
        <v>+
small</v>
      </c>
      <c r="DR197" s="3">
        <f t="shared" si="205"/>
        <v>0.52427184466019416</v>
      </c>
      <c r="DS197" s="3" t="str">
        <f t="shared" si="206"/>
        <v>+</v>
      </c>
      <c r="DT197" s="3">
        <f t="shared" si="207"/>
        <v>0.52427184466019416</v>
      </c>
      <c r="DU197" s="3" t="str">
        <f t="shared" si="208"/>
        <v>large</v>
      </c>
      <c r="DV197" s="3" t="str">
        <f t="shared" si="209"/>
        <v>+
large</v>
      </c>
      <c r="DW197" s="3">
        <f t="shared" si="210"/>
        <v>-3.4188034188034219E-2</v>
      </c>
      <c r="DX197" s="3" t="str">
        <f t="shared" si="211"/>
        <v/>
      </c>
      <c r="DY197" s="3">
        <f t="shared" si="212"/>
        <v>3.4188034188034219E-2</v>
      </c>
      <c r="DZ197" s="3" t="str">
        <f t="shared" si="213"/>
        <v/>
      </c>
      <c r="EA197" s="3" t="str">
        <f t="shared" si="214"/>
        <v xml:space="preserve">
</v>
      </c>
      <c r="EB197" s="3">
        <f t="shared" si="215"/>
        <v>0.20175438596491227</v>
      </c>
      <c r="EC197" s="3" t="str">
        <f t="shared" si="216"/>
        <v>+</v>
      </c>
      <c r="ED197" s="3">
        <f t="shared" si="217"/>
        <v>0.20175438596491227</v>
      </c>
      <c r="EE197" s="3" t="str">
        <f t="shared" si="218"/>
        <v>small</v>
      </c>
      <c r="EF197" s="3" t="str">
        <f t="shared" si="219"/>
        <v>+
small</v>
      </c>
      <c r="EG197" s="3">
        <f t="shared" si="220"/>
        <v>0.10924369747899151</v>
      </c>
      <c r="EH197" s="3" t="str">
        <f t="shared" si="221"/>
        <v>+</v>
      </c>
      <c r="EI197" s="3">
        <f t="shared" si="222"/>
        <v>0.10924369747899151</v>
      </c>
      <c r="EJ197" s="3" t="str">
        <f t="shared" si="223"/>
        <v>small</v>
      </c>
      <c r="EK197" s="3" t="str">
        <f t="shared" si="224"/>
        <v>+
small</v>
      </c>
    </row>
    <row r="198" spans="1:141" x14ac:dyDescent="0.35">
      <c r="A198" s="13" t="s">
        <v>388</v>
      </c>
      <c r="B198" s="13" t="s">
        <v>389</v>
      </c>
      <c r="C198" s="4">
        <v>3.31</v>
      </c>
      <c r="D198" s="4">
        <v>0.93</v>
      </c>
      <c r="E198" s="3">
        <v>29</v>
      </c>
      <c r="F198" s="4">
        <v>3.71</v>
      </c>
      <c r="G198" s="4">
        <v>0.95099999999999996</v>
      </c>
      <c r="H198" s="3">
        <v>316</v>
      </c>
      <c r="I198" s="4">
        <v>3.31</v>
      </c>
      <c r="J198" s="4">
        <v>0.751</v>
      </c>
      <c r="K198" s="3">
        <v>13</v>
      </c>
      <c r="L198" s="3" t="s">
        <v>30</v>
      </c>
      <c r="M198" s="3" t="s">
        <v>30</v>
      </c>
      <c r="N198" s="3" t="s">
        <v>30</v>
      </c>
      <c r="O198" s="4">
        <v>3.46</v>
      </c>
      <c r="P198" s="4">
        <v>1.127</v>
      </c>
      <c r="Q198" s="3">
        <v>13</v>
      </c>
      <c r="R198" s="4" t="s">
        <v>30</v>
      </c>
      <c r="S198" s="4" t="s">
        <v>30</v>
      </c>
      <c r="T198" s="3" t="s">
        <v>30</v>
      </c>
      <c r="U198" s="4">
        <v>3.25</v>
      </c>
      <c r="V198" s="4">
        <v>0.88600000000000001</v>
      </c>
      <c r="W198" s="3">
        <v>8</v>
      </c>
      <c r="X198" s="4">
        <v>3.33</v>
      </c>
      <c r="Y198" s="4">
        <v>0.70699999999999996</v>
      </c>
      <c r="Z198" s="3">
        <v>9</v>
      </c>
      <c r="AA198" s="4">
        <v>3.26</v>
      </c>
      <c r="AB198" s="4">
        <v>1.046</v>
      </c>
      <c r="AC198" s="3">
        <v>19</v>
      </c>
      <c r="AD198" s="4">
        <v>3.36</v>
      </c>
      <c r="AE198" s="4">
        <v>0.79</v>
      </c>
      <c r="AF198" s="3">
        <v>22</v>
      </c>
      <c r="AG198" s="4">
        <v>3.14</v>
      </c>
      <c r="AH198" s="4">
        <v>1.345</v>
      </c>
      <c r="AI198" s="3">
        <v>7</v>
      </c>
      <c r="AJ198" s="3">
        <v>3.71</v>
      </c>
      <c r="AK198" s="3">
        <v>0.78</v>
      </c>
      <c r="AL198" s="3">
        <v>41</v>
      </c>
      <c r="AM198" s="3">
        <v>3.7</v>
      </c>
      <c r="AN198" s="3">
        <v>0.88</v>
      </c>
      <c r="AO198" s="3">
        <v>23</v>
      </c>
      <c r="AP198" s="3">
        <v>3.8</v>
      </c>
      <c r="AQ198" s="3">
        <v>0.45</v>
      </c>
      <c r="AR198" s="3">
        <v>5</v>
      </c>
      <c r="AS198" s="3">
        <v>3.69</v>
      </c>
      <c r="AT198" s="3">
        <v>0.75</v>
      </c>
      <c r="AU198" s="3">
        <v>13</v>
      </c>
      <c r="AV198" s="3">
        <v>3.64</v>
      </c>
      <c r="AW198" s="3">
        <v>1.03</v>
      </c>
      <c r="AX198" s="3">
        <v>11</v>
      </c>
      <c r="AY198" s="3">
        <v>3.7</v>
      </c>
      <c r="AZ198" s="3">
        <v>0.82</v>
      </c>
      <c r="BA198" s="3">
        <v>10</v>
      </c>
      <c r="BB198" s="3">
        <v>3.76</v>
      </c>
      <c r="BC198" s="3">
        <v>0.97</v>
      </c>
      <c r="BD198" s="3">
        <v>17</v>
      </c>
      <c r="BE198" s="3">
        <v>3.67</v>
      </c>
      <c r="BF198" s="3">
        <v>0.64</v>
      </c>
      <c r="BG198" s="3">
        <v>24</v>
      </c>
      <c r="BH198" s="3">
        <v>3.74</v>
      </c>
      <c r="BI198" s="3">
        <v>0.73</v>
      </c>
      <c r="BJ198" s="3">
        <v>31</v>
      </c>
      <c r="BK198" s="3">
        <v>3.6</v>
      </c>
      <c r="BL198" s="3">
        <v>0.97</v>
      </c>
      <c r="BM198" s="3">
        <v>10</v>
      </c>
      <c r="BO198" s="3" t="str">
        <f t="shared" ref="BO198:BO219" si="225">IF(I198="N&lt;5","N&lt;5",IF(L198="N&lt;5","N&lt;5",(I198-L198)/J198))</f>
        <v>N&lt;5</v>
      </c>
      <c r="BP198" s="3" t="str">
        <f t="shared" si="152"/>
        <v>N&lt;5</v>
      </c>
      <c r="BQ198" s="3" t="str">
        <f t="shared" si="153"/>
        <v>N&lt;5</v>
      </c>
      <c r="BR198" s="3" t="str">
        <f t="shared" si="154"/>
        <v>N&lt;5</v>
      </c>
      <c r="BS198" s="3" t="str">
        <f t="shared" si="155"/>
        <v>N&lt;5
N&lt;5</v>
      </c>
      <c r="BT198" s="3">
        <f t="shared" ref="BT198:BT219" si="226">IF(I198="N&lt;5","N&lt;5",IF(O198="N&lt;5","N&lt;5",(I198-O198)/J198))</f>
        <v>-0.19973368841544595</v>
      </c>
      <c r="BU198" s="3" t="str">
        <f t="shared" si="156"/>
        <v>tenured</v>
      </c>
      <c r="BV198" s="3">
        <f t="shared" si="157"/>
        <v>0.19973368841544595</v>
      </c>
      <c r="BW198" s="3" t="str">
        <f t="shared" si="158"/>
        <v>small</v>
      </c>
      <c r="BX198" s="3" t="str">
        <f t="shared" si="159"/>
        <v>tenured
small</v>
      </c>
      <c r="BY198" s="3">
        <f t="shared" si="160"/>
        <v>-5.825242718446607E-2</v>
      </c>
      <c r="BZ198" s="3" t="str">
        <f t="shared" si="161"/>
        <v/>
      </c>
      <c r="CA198" s="3">
        <f t="shared" si="162"/>
        <v>5.825242718446607E-2</v>
      </c>
      <c r="CB198" s="3" t="str">
        <f t="shared" si="163"/>
        <v/>
      </c>
      <c r="CC198" s="3" t="str">
        <f t="shared" si="164"/>
        <v xml:space="preserve">
</v>
      </c>
      <c r="CD198" s="3">
        <f t="shared" si="165"/>
        <v>9.9009900990099417E-2</v>
      </c>
      <c r="CE198" s="3" t="str">
        <f t="shared" si="166"/>
        <v/>
      </c>
      <c r="CF198" s="3">
        <f t="shared" si="167"/>
        <v>9.9009900990099417E-2</v>
      </c>
      <c r="CG198" s="3" t="str">
        <f t="shared" si="168"/>
        <v/>
      </c>
      <c r="CH198" s="3" t="str">
        <f t="shared" si="169"/>
        <v xml:space="preserve">
</v>
      </c>
      <c r="CI198" s="3">
        <f t="shared" si="170"/>
        <v>0.2784810126582275</v>
      </c>
      <c r="CJ198" s="3" t="str">
        <f t="shared" si="171"/>
        <v>foc</v>
      </c>
      <c r="CK198" s="3">
        <f t="shared" si="172"/>
        <v>0.2784810126582275</v>
      </c>
      <c r="CL198" s="3" t="str">
        <f t="shared" si="173"/>
        <v>small</v>
      </c>
      <c r="CM198" s="3" t="str">
        <f t="shared" si="174"/>
        <v>foc
small</v>
      </c>
      <c r="CN198" s="3">
        <f t="shared" si="175"/>
        <v>0.51282051282051266</v>
      </c>
      <c r="CO198" s="3" t="str">
        <f t="shared" si="176"/>
        <v>+</v>
      </c>
      <c r="CP198" s="3">
        <f t="shared" si="177"/>
        <v>0.51282051282051266</v>
      </c>
      <c r="CQ198" s="3" t="str">
        <f t="shared" si="178"/>
        <v>large</v>
      </c>
      <c r="CR198" s="3" t="str">
        <f t="shared" si="179"/>
        <v>+
large</v>
      </c>
      <c r="CS198" s="3">
        <f t="shared" si="180"/>
        <v>0.44318181818181834</v>
      </c>
      <c r="CT198" s="3" t="str">
        <f t="shared" si="181"/>
        <v>+</v>
      </c>
      <c r="CU198" s="3">
        <f t="shared" si="182"/>
        <v>0.44318181818181834</v>
      </c>
      <c r="CV198" s="3" t="str">
        <f t="shared" si="183"/>
        <v>moderate</v>
      </c>
      <c r="CW198" s="3" t="str">
        <f t="shared" si="184"/>
        <v>+
moderate</v>
      </c>
      <c r="CX198" s="3" t="str">
        <f t="shared" si="185"/>
        <v>N&lt;5</v>
      </c>
      <c r="CY198" s="3" t="str">
        <f t="shared" si="186"/>
        <v>N&lt;5</v>
      </c>
      <c r="CZ198" s="3" t="str">
        <f t="shared" si="187"/>
        <v>N&lt;5</v>
      </c>
      <c r="DA198" s="3" t="str">
        <f t="shared" si="188"/>
        <v>N&lt;5</v>
      </c>
      <c r="DB198" s="3" t="str">
        <f t="shared" si="189"/>
        <v>N&lt;5
N&lt;5</v>
      </c>
      <c r="DC198" s="3">
        <f t="shared" si="190"/>
        <v>0.30666666666666664</v>
      </c>
      <c r="DD198" s="3" t="str">
        <f t="shared" si="191"/>
        <v>+</v>
      </c>
      <c r="DE198" s="3">
        <f t="shared" si="192"/>
        <v>0.30666666666666664</v>
      </c>
      <c r="DF198" s="3" t="str">
        <f t="shared" si="193"/>
        <v>moderate</v>
      </c>
      <c r="DG198" s="3" t="str">
        <f t="shared" si="194"/>
        <v>+
moderate</v>
      </c>
      <c r="DH198" s="3" t="str">
        <f t="shared" si="195"/>
        <v>N&lt;5</v>
      </c>
      <c r="DI198" s="3" t="str">
        <f t="shared" si="196"/>
        <v>N&lt;5</v>
      </c>
      <c r="DJ198" s="3" t="str">
        <f t="shared" si="197"/>
        <v>N&lt;5</v>
      </c>
      <c r="DK198" s="3" t="str">
        <f t="shared" si="198"/>
        <v>N&lt;5</v>
      </c>
      <c r="DL198" s="3" t="str">
        <f t="shared" si="199"/>
        <v>N&lt;5
N&lt;5</v>
      </c>
      <c r="DM198" s="3">
        <f t="shared" si="200"/>
        <v>0.54878048780487831</v>
      </c>
      <c r="DN198" s="3" t="str">
        <f t="shared" si="201"/>
        <v>+</v>
      </c>
      <c r="DO198" s="3">
        <f t="shared" si="202"/>
        <v>0.54878048780487831</v>
      </c>
      <c r="DP198" s="3" t="str">
        <f t="shared" si="203"/>
        <v>large</v>
      </c>
      <c r="DQ198" s="3" t="str">
        <f t="shared" si="204"/>
        <v>+
large</v>
      </c>
      <c r="DR198" s="3">
        <f t="shared" si="205"/>
        <v>0.44329896907216465</v>
      </c>
      <c r="DS198" s="3" t="str">
        <f t="shared" si="206"/>
        <v>+</v>
      </c>
      <c r="DT198" s="3">
        <f t="shared" si="207"/>
        <v>0.44329896907216465</v>
      </c>
      <c r="DU198" s="3" t="str">
        <f t="shared" si="208"/>
        <v>moderate</v>
      </c>
      <c r="DV198" s="3" t="str">
        <f t="shared" si="209"/>
        <v>+
moderate</v>
      </c>
      <c r="DW198" s="3">
        <f t="shared" si="210"/>
        <v>0.64062500000000022</v>
      </c>
      <c r="DX198" s="3" t="str">
        <f t="shared" si="211"/>
        <v>+</v>
      </c>
      <c r="DY198" s="3">
        <f t="shared" si="212"/>
        <v>0.64062500000000022</v>
      </c>
      <c r="DZ198" s="3" t="str">
        <f t="shared" si="213"/>
        <v>large</v>
      </c>
      <c r="EA198" s="3" t="str">
        <f t="shared" si="214"/>
        <v>+
large</v>
      </c>
      <c r="EB198" s="3">
        <f t="shared" si="215"/>
        <v>0.52054794520547998</v>
      </c>
      <c r="EC198" s="3" t="str">
        <f t="shared" si="216"/>
        <v>+</v>
      </c>
      <c r="ED198" s="3">
        <f t="shared" si="217"/>
        <v>0.52054794520547998</v>
      </c>
      <c r="EE198" s="3" t="str">
        <f t="shared" si="218"/>
        <v>large</v>
      </c>
      <c r="EF198" s="3" t="str">
        <f t="shared" si="219"/>
        <v>+
large</v>
      </c>
      <c r="EG198" s="3">
        <f t="shared" si="220"/>
        <v>0.47422680412371132</v>
      </c>
      <c r="EH198" s="3" t="str">
        <f t="shared" si="221"/>
        <v>+</v>
      </c>
      <c r="EI198" s="3">
        <f t="shared" si="222"/>
        <v>0.47422680412371132</v>
      </c>
      <c r="EJ198" s="3" t="str">
        <f t="shared" si="223"/>
        <v>moderate</v>
      </c>
      <c r="EK198" s="3" t="str">
        <f t="shared" si="224"/>
        <v>+
moderate</v>
      </c>
    </row>
    <row r="199" spans="1:141" x14ac:dyDescent="0.35">
      <c r="A199" s="13" t="s">
        <v>390</v>
      </c>
      <c r="B199" s="13" t="s">
        <v>391</v>
      </c>
      <c r="C199" s="4">
        <v>2.29</v>
      </c>
      <c r="D199" s="4">
        <v>1.1830000000000001</v>
      </c>
      <c r="E199" s="3">
        <v>38</v>
      </c>
      <c r="F199" s="4">
        <v>3.25</v>
      </c>
      <c r="G199" s="4">
        <v>1.234</v>
      </c>
      <c r="H199" s="3">
        <v>308</v>
      </c>
      <c r="I199" s="4">
        <v>2.19</v>
      </c>
      <c r="J199" s="4">
        <v>1.3280000000000001</v>
      </c>
      <c r="K199" s="3">
        <v>16</v>
      </c>
      <c r="L199" s="4"/>
      <c r="M199" s="4"/>
      <c r="O199" s="4">
        <v>2.36</v>
      </c>
      <c r="P199" s="4">
        <v>1.093</v>
      </c>
      <c r="Q199" s="3">
        <v>22</v>
      </c>
      <c r="R199" s="4" t="s">
        <v>30</v>
      </c>
      <c r="S199" s="4" t="s">
        <v>30</v>
      </c>
      <c r="T199" s="3" t="s">
        <v>30</v>
      </c>
      <c r="U199" s="4">
        <v>2.5</v>
      </c>
      <c r="V199" s="4">
        <v>1.3819999999999999</v>
      </c>
      <c r="W199" s="3">
        <v>12</v>
      </c>
      <c r="X199" s="4">
        <v>1.87</v>
      </c>
      <c r="Y199" s="4">
        <v>1.125</v>
      </c>
      <c r="Z199" s="3">
        <v>15</v>
      </c>
      <c r="AA199" s="4">
        <v>2.52</v>
      </c>
      <c r="AB199" s="4">
        <v>1.167</v>
      </c>
      <c r="AC199" s="3">
        <v>21</v>
      </c>
      <c r="AD199" s="4">
        <v>2.21</v>
      </c>
      <c r="AE199" s="4">
        <v>1.1459999999999999</v>
      </c>
      <c r="AF199" s="3">
        <v>29</v>
      </c>
      <c r="AG199" s="4">
        <v>2.56</v>
      </c>
      <c r="AH199" s="4">
        <v>1.333</v>
      </c>
      <c r="AI199" s="3">
        <v>9</v>
      </c>
      <c r="AJ199" s="4">
        <v>2.5299999999999998</v>
      </c>
      <c r="AK199" s="4">
        <v>1.29</v>
      </c>
      <c r="AL199" s="14">
        <v>49</v>
      </c>
      <c r="AM199" s="3">
        <v>2.88</v>
      </c>
      <c r="AN199" s="3">
        <v>1.39</v>
      </c>
      <c r="AO199" s="3">
        <v>24</v>
      </c>
      <c r="AP199" s="3" t="s">
        <v>30</v>
      </c>
      <c r="AQ199" s="3" t="s">
        <v>30</v>
      </c>
      <c r="AR199" s="3" t="s">
        <v>30</v>
      </c>
      <c r="AS199" s="3">
        <v>2.2000000000000002</v>
      </c>
      <c r="AT199" s="3">
        <v>1.1200000000000001</v>
      </c>
      <c r="AU199" s="3">
        <v>25</v>
      </c>
      <c r="AV199" s="3">
        <v>3.17</v>
      </c>
      <c r="AW199" s="3">
        <v>1.47</v>
      </c>
      <c r="AX199" s="3">
        <v>12</v>
      </c>
      <c r="AY199" s="3">
        <v>2.58</v>
      </c>
      <c r="AZ199" s="3">
        <v>1.31</v>
      </c>
      <c r="BA199" s="3">
        <v>12</v>
      </c>
      <c r="BB199" s="3">
        <v>2.83</v>
      </c>
      <c r="BC199" s="3">
        <v>1.23</v>
      </c>
      <c r="BD199" s="3">
        <v>23</v>
      </c>
      <c r="BE199" s="3">
        <v>2.27</v>
      </c>
      <c r="BF199" s="3">
        <v>1.31</v>
      </c>
      <c r="BG199" s="3">
        <v>26</v>
      </c>
      <c r="BH199" s="3">
        <v>2.59</v>
      </c>
      <c r="BI199" s="3">
        <v>1.38</v>
      </c>
      <c r="BJ199" s="3">
        <v>37</v>
      </c>
      <c r="BK199" s="3">
        <v>2.33</v>
      </c>
      <c r="BL199" s="3">
        <v>0.98</v>
      </c>
      <c r="BM199" s="3">
        <v>12</v>
      </c>
      <c r="BO199" s="3">
        <f t="shared" si="225"/>
        <v>1.6490963855421685</v>
      </c>
      <c r="BP199" s="3" t="str">
        <f t="shared" ref="BP199:BP219" si="227">IF(BO199="N&lt;5","N&lt;5",IF(BO199&lt;-0.1,"tenured",IF(BO199&gt;0.1,"pre-ten","")))</f>
        <v>pre-ten</v>
      </c>
      <c r="BQ199" s="3">
        <f t="shared" ref="BQ199:BQ219" si="228">IF(BP199="N&lt;5","N&lt;5",(ABS(BO199)))</f>
        <v>1.6490963855421685</v>
      </c>
      <c r="BR199" s="3" t="str">
        <f t="shared" ref="BR199:BR219" si="229">IF(BQ199="N&lt;5","N&lt;5",IF(AND(BQ199&gt;0.1,BQ199&lt;0.3),"small",IF(AND(BQ199&gt;0.3,BQ199&lt;0.5),"moderate",IF(BQ199&gt;0.5,"large",""))))</f>
        <v>large</v>
      </c>
      <c r="BS199" s="3" t="str">
        <f t="shared" ref="BS199:BS219" si="230">IFERROR(BP199&amp;CHAR(10)&amp;CHAR(10)&amp;BR199,"")</f>
        <v>pre-ten
large</v>
      </c>
      <c r="BT199" s="3">
        <f t="shared" si="226"/>
        <v>-0.12801204819277101</v>
      </c>
      <c r="BU199" s="3" t="str">
        <f t="shared" ref="BU199:BU219" si="231">IF(BT199="N&lt;5","N&lt;5",IF(BT199&lt;-0.1,"tenured",IF(BT199&gt;0.1,"ntt","")))</f>
        <v>tenured</v>
      </c>
      <c r="BV199" s="3">
        <f t="shared" ref="BV199:BV219" si="232">IF(BU199="N&lt;5","N&lt;5",(ABS(BT199)))</f>
        <v>0.12801204819277101</v>
      </c>
      <c r="BW199" s="3" t="str">
        <f t="shared" ref="BW199:BW219" si="233">IF(BV199="N&lt;5","N&lt;5",IF(AND(BV199&gt;0.1,BV199&lt;0.3),"small",IF(AND(BV199&gt;0.3,BV199&lt;0.5),"moderate",IF(BV199&gt;0.5,"large",""))))</f>
        <v>small</v>
      </c>
      <c r="BX199" s="3" t="str">
        <f t="shared" ref="BX199:BX219" si="234">IFERROR(BU199&amp;CHAR(10)&amp;CHAR(10)&amp;BW199,"")</f>
        <v>tenured
small</v>
      </c>
      <c r="BY199" s="3">
        <f t="shared" ref="BY199:BY219" si="235">IF(AV199="N&lt;5","N&lt;5",IF(AY199="N&lt;5","N&lt;5",(AV199-AY199)/AW199))</f>
        <v>0.40136054421768697</v>
      </c>
      <c r="BZ199" s="3" t="str">
        <f t="shared" ref="BZ199:BZ219" si="236">IF(BY199="N&lt;5","N&lt;5",IF(BY199&lt;-0.1,"full",IF(BY199&gt;0.1,"assoc","")))</f>
        <v>assoc</v>
      </c>
      <c r="CA199" s="3">
        <f t="shared" ref="CA199:CA219" si="237">IF(BZ199="N&lt;5","N&lt;5",(ABS(BY199)))</f>
        <v>0.40136054421768697</v>
      </c>
      <c r="CB199" s="3" t="str">
        <f t="shared" ref="CB199:CB219" si="238">IF(CA199="N&lt;5","N&lt;5",IF(AND(CA199&gt;0.1,CA199&lt;0.3),"small",IF(AND(CA199&gt;0.3,CA199&lt;0.5),"moderate",IF(CA199&gt;0.5,"large",""))))</f>
        <v>moderate</v>
      </c>
      <c r="CC199" s="3" t="str">
        <f t="shared" ref="CC199:CC219" si="239">IFERROR(BZ199&amp;CHAR(10)&amp;CHAR(10)&amp;CB199,"")</f>
        <v>assoc
moderate</v>
      </c>
      <c r="CD199" s="3">
        <f t="shared" ref="CD199:CD219" si="240">IF(X199="N&lt;5","N&lt;5",IF(AA199="N&lt;5","N&lt;5",(X199-AA199)/Y199))</f>
        <v>-0.57777777777777772</v>
      </c>
      <c r="CE199" s="3" t="str">
        <f t="shared" ref="CE199:CE219" si="241">IF(CD199="N&lt;5","N&lt;5",IF(CD199&lt;-0.1,"men",IF(CD199&gt;0.1,"women","")))</f>
        <v>men</v>
      </c>
      <c r="CF199" s="3">
        <f t="shared" ref="CF199:CF219" si="242">IF(CE199="N&lt;5","N&lt;5",(ABS(CD199)))</f>
        <v>0.57777777777777772</v>
      </c>
      <c r="CG199" s="3" t="str">
        <f t="shared" ref="CG199:CG219" si="243">IF(CF199="N&lt;5","N&lt;5",IF(AND(CF199&gt;0.1,CF199&lt;0.3),"small",IF(AND(CF199&gt;0.3,CF199&lt;0.5),"moderate",IF(CF199&gt;0.5,"large",""))))</f>
        <v>large</v>
      </c>
      <c r="CH199" s="3" t="str">
        <f t="shared" ref="CH199:CH219" si="244">IFERROR(CE199&amp;CHAR(10)&amp;CHAR(10)&amp;CG199,"")</f>
        <v>men
large</v>
      </c>
      <c r="CI199" s="3">
        <f t="shared" ref="CI199:CI219" si="245">IF(AD199="N&lt;5","N&lt;5",IF(AG199="N&lt;5","N&lt;5",(AD199-AG199)/AE199))</f>
        <v>-0.30541012216404895</v>
      </c>
      <c r="CJ199" s="3" t="str">
        <f t="shared" ref="CJ199:CJ219" si="246">IF(CI199="N&lt;5","N&lt;5",IF(CI199&lt;-0.1,"white",IF(CI199&gt;0.1,"foc","")))</f>
        <v>white</v>
      </c>
      <c r="CK199" s="3">
        <f t="shared" ref="CK199:CK219" si="247">IF(CJ199="N&lt;5","N&lt;5",(ABS(CI199)))</f>
        <v>0.30541012216404895</v>
      </c>
      <c r="CL199" s="3" t="str">
        <f t="shared" ref="CL199:CL219" si="248">IF(CK199="N&lt;5","N&lt;5",IF(AND(CK199&gt;0.1,CK199&lt;0.3),"small",IF(AND(CK199&gt;0.3,CK199&lt;0.5),"moderate",IF(CK199&gt;0.5,"large",""))))</f>
        <v>moderate</v>
      </c>
      <c r="CM199" s="3" t="str">
        <f t="shared" ref="CM199:CM219" si="249">IFERROR(CJ199&amp;CHAR(10)&amp;CHAR(10)&amp;CL199,"")</f>
        <v>white
moderate</v>
      </c>
      <c r="CN199" s="3">
        <f t="shared" ref="CN199:CN219" si="250">IF(AJ199="N&lt;5","N&lt;5",IF(C199="N&lt;5","N&lt;5",(AJ199-C199)/AK199))</f>
        <v>0.18604651162790678</v>
      </c>
      <c r="CO199" s="3" t="str">
        <f t="shared" ref="CO199:CO219" si="251">IF(CN199="N&lt;5","N&lt;5",IF(CN199&lt;-0.1,"-",IF(CN199&gt;0.1,"+","")))</f>
        <v>+</v>
      </c>
      <c r="CP199" s="3">
        <f t="shared" ref="CP199:CP219" si="252">IF(CO199="N&lt;5","N&lt;5",(ABS(CN199)))</f>
        <v>0.18604651162790678</v>
      </c>
      <c r="CQ199" s="3" t="str">
        <f t="shared" ref="CQ199:CQ219" si="253">IF(CP199="N&lt;5","N&lt;5",IF(AND(CP199&gt;0.1,CP199&lt;0.3),"small",IF(AND(CP199&gt;0.3,CP199&lt;0.5),"moderate",IF(CP199&gt;0.5,"large",""))))</f>
        <v>small</v>
      </c>
      <c r="CR199" s="3" t="str">
        <f t="shared" ref="CR199:CR219" si="254">IFERROR(CO199&amp;CHAR(10)&amp;CHAR(10)&amp;CQ199,"")</f>
        <v>+
small</v>
      </c>
      <c r="CS199" s="3">
        <f t="shared" ref="CS199:CS219" si="255">IF(AM199="N&lt;5","N&lt;5",IF(I199="N&lt;5","N&lt;5",(AM199-I199)/AN199))</f>
        <v>0.49640287769784175</v>
      </c>
      <c r="CT199" s="3" t="str">
        <f t="shared" ref="CT199:CT219" si="256">IF(CS199="N&lt;5","N&lt;5",IF(CS199&lt;-0.1,"-",IF(CS199&gt;0.1,"+","")))</f>
        <v>+</v>
      </c>
      <c r="CU199" s="3">
        <f t="shared" ref="CU199:CU219" si="257">IF(CT199="N&lt;5","N&lt;5",(ABS(CS199)))</f>
        <v>0.49640287769784175</v>
      </c>
      <c r="CV199" s="3" t="str">
        <f t="shared" ref="CV199:CV219" si="258">IF(CU199="N&lt;5","N&lt;5",IF(AND(CU199&gt;0.1,CU199&lt;0.3),"small",IF(AND(CU199&gt;0.3,CU199&lt;0.5),"moderate",IF(CU199&gt;0.5,"large",""))))</f>
        <v>moderate</v>
      </c>
      <c r="CW199" s="3" t="str">
        <f t="shared" ref="CW199:CW219" si="259">IFERROR(CT199&amp;CHAR(10)&amp;CHAR(10)&amp;CV199,"")</f>
        <v>+
moderate</v>
      </c>
      <c r="CX199" s="3" t="str">
        <f t="shared" ref="CX199:CX219" si="260">IF(AP199="N&lt;5","N&lt;5",IF(L199="N&lt;5","N&lt;5",(AP199-L199)/AQ199))</f>
        <v>N&lt;5</v>
      </c>
      <c r="CY199" s="3" t="str">
        <f t="shared" ref="CY199:CY219" si="261">IF(CX199="N&lt;5","N&lt;5",IF(CX199&lt;-0.1,"-",IF(CX199&gt;0.1,"+","")))</f>
        <v>N&lt;5</v>
      </c>
      <c r="CZ199" s="3" t="str">
        <f t="shared" ref="CZ199:CZ219" si="262">IF(CY199="N&lt;5","N&lt;5",(ABS(CX199)))</f>
        <v>N&lt;5</v>
      </c>
      <c r="DA199" s="3" t="str">
        <f t="shared" ref="DA199:DA219" si="263">IF(CZ199="N&lt;5","N&lt;5",IF(AND(CZ199&gt;0.1,CZ199&lt;0.3),"small",IF(AND(CZ199&gt;0.3,CZ199&lt;0.5),"moderate",IF(CZ199&gt;0.5,"large",""))))</f>
        <v>N&lt;5</v>
      </c>
      <c r="DB199" s="3" t="str">
        <f t="shared" ref="DB199:DB219" si="264">IFERROR(CY199&amp;CHAR(10)&amp;CHAR(10)&amp;DA199,"")</f>
        <v>N&lt;5
N&lt;5</v>
      </c>
      <c r="DC199" s="3">
        <f t="shared" ref="DC199:DC219" si="265">IF(AS199="N&lt;5","N&lt;5",IF(O199="N&lt;5","N&lt;5",(AS199-O199)/AT199))</f>
        <v>-0.14285714285714257</v>
      </c>
      <c r="DD199" s="3" t="str">
        <f t="shared" ref="DD199:DD219" si="266">IF(DC199="N&lt;5","N&lt;5",IF(DC199&lt;-0.1,"-",IF(DC199&gt;0.1,"+","")))</f>
        <v>-</v>
      </c>
      <c r="DE199" s="3">
        <f t="shared" ref="DE199:DE219" si="267">IF(DD199="N&lt;5","N&lt;5",(ABS(DC199)))</f>
        <v>0.14285714285714257</v>
      </c>
      <c r="DF199" s="3" t="str">
        <f t="shared" ref="DF199:DF219" si="268">IF(DE199="N&lt;5","N&lt;5",IF(AND(DE199&gt;0.1,DE199&lt;0.3),"small",IF(AND(DE199&gt;0.3,DE199&lt;0.5),"moderate",IF(DE199&gt;0.5,"large",""))))</f>
        <v>small</v>
      </c>
      <c r="DG199" s="3" t="str">
        <f t="shared" ref="DG199:DG219" si="269">IFERROR(DD199&amp;CHAR(10)&amp;CHAR(10)&amp;DF199,"")</f>
        <v>-
small</v>
      </c>
      <c r="DH199" s="3" t="str">
        <f t="shared" ref="DH199:DH219" si="270">IF(AV199="N&lt;5","N&lt;5",IF(R199="N&lt;5","N&lt;5",(AV199-R199)/AW199))</f>
        <v>N&lt;5</v>
      </c>
      <c r="DI199" s="3" t="str">
        <f t="shared" ref="DI199:DI219" si="271">IF(DH199="N&lt;5","N&lt;5",IF(DH199&lt;-0.1,"-",IF(DH199&gt;0.1,"+","")))</f>
        <v>N&lt;5</v>
      </c>
      <c r="DJ199" s="3" t="str">
        <f t="shared" ref="DJ199:DJ219" si="272">IF(DI199="N&lt;5","N&lt;5",(ABS(DH199)))</f>
        <v>N&lt;5</v>
      </c>
      <c r="DK199" s="3" t="str">
        <f t="shared" ref="DK199:DK219" si="273">IF(DJ199="N&lt;5","N&lt;5",IF(AND(DJ199&gt;0.1,DJ199&lt;0.3),"small",IF(AND(DJ199&gt;0.3,DJ199&lt;0.5),"moderate",IF(DJ199&gt;0.5,"large",""))))</f>
        <v>N&lt;5</v>
      </c>
      <c r="DL199" s="3" t="str">
        <f t="shared" ref="DL199:DL219" si="274">IFERROR(DI199&amp;CHAR(10)&amp;CHAR(10)&amp;DK199,"")</f>
        <v>N&lt;5
N&lt;5</v>
      </c>
      <c r="DM199" s="3">
        <f t="shared" ref="DM199:DM219" si="275">IF(AY199="N&lt;5","N&lt;5",IF(U199="N&lt;5","N&lt;5",(AY199-U199)/AZ199))</f>
        <v>6.1068702290076389E-2</v>
      </c>
      <c r="DN199" s="3" t="str">
        <f t="shared" ref="DN199:DN219" si="276">IF(DM199="N&lt;5","N&lt;5",IF(DM199&lt;-0.1,"-",IF(DM199&gt;0.1,"+","")))</f>
        <v/>
      </c>
      <c r="DO199" s="3">
        <f t="shared" ref="DO199:DO219" si="277">IF(DN199="N&lt;5","N&lt;5",(ABS(DM199)))</f>
        <v>6.1068702290076389E-2</v>
      </c>
      <c r="DP199" s="3" t="str">
        <f t="shared" ref="DP199:DP219" si="278">IF(DO199="N&lt;5","N&lt;5",IF(AND(DO199&gt;0.1,DO199&lt;0.3),"small",IF(AND(DO199&gt;0.3,DO199&lt;0.5),"moderate",IF(DO199&gt;0.5,"large",""))))</f>
        <v/>
      </c>
      <c r="DQ199" s="3" t="str">
        <f t="shared" ref="DQ199:DQ219" si="279">IFERROR(DN199&amp;CHAR(10)&amp;CHAR(10)&amp;DP199,"")</f>
        <v xml:space="preserve">
</v>
      </c>
      <c r="DR199" s="3">
        <f t="shared" ref="DR199:DR219" si="280">IF(BB199="N&lt;5","N&lt;5",IF(X199="N&lt;5","N&lt;5",(BB199-X199)/BC199))</f>
        <v>0.78048780487804881</v>
      </c>
      <c r="DS199" s="3" t="str">
        <f t="shared" ref="DS199:DS219" si="281">IF(DR199="N&lt;5","N&lt;5",IF(DR199&lt;-0.1,"-",IF(DR199&gt;0.1,"+","")))</f>
        <v>+</v>
      </c>
      <c r="DT199" s="3">
        <f t="shared" ref="DT199:DT219" si="282">IF(DS199="N&lt;5","N&lt;5",(ABS(DR199)))</f>
        <v>0.78048780487804881</v>
      </c>
      <c r="DU199" s="3" t="str">
        <f t="shared" ref="DU199:DU219" si="283">IF(DT199="N&lt;5","N&lt;5",IF(AND(DT199&gt;0.1,DT199&lt;0.3),"small",IF(AND(DT199&gt;0.3,DT199&lt;0.5),"moderate",IF(DT199&gt;0.5,"large",""))))</f>
        <v>large</v>
      </c>
      <c r="DV199" s="3" t="str">
        <f t="shared" ref="DV199:DV219" si="284">IFERROR(DS199&amp;CHAR(10)&amp;CHAR(10)&amp;DU199,"")</f>
        <v>+
large</v>
      </c>
      <c r="DW199" s="3">
        <f t="shared" ref="DW199:DW219" si="285">IF(BE199="N&lt;5","N&lt;5",IF(AA199="N&lt;5","N&lt;5",(BE199-AA199)/BF199))</f>
        <v>-0.19083969465648853</v>
      </c>
      <c r="DX199" s="3" t="str">
        <f t="shared" ref="DX199:DX219" si="286">IF(DW199="N&lt;5","N&lt;5",IF(DW199&lt;-0.1,"-",IF(DW199&gt;0.1,"+","")))</f>
        <v>-</v>
      </c>
      <c r="DY199" s="3">
        <f t="shared" ref="DY199:DY219" si="287">IF(DX199="N&lt;5","N&lt;5",(ABS(DW199)))</f>
        <v>0.19083969465648853</v>
      </c>
      <c r="DZ199" s="3" t="str">
        <f t="shared" ref="DZ199:DZ219" si="288">IF(DY199="N&lt;5","N&lt;5",IF(AND(DY199&gt;0.1,DY199&lt;0.3),"small",IF(AND(DY199&gt;0.3,DY199&lt;0.5),"moderate",IF(DY199&gt;0.5,"large",""))))</f>
        <v>small</v>
      </c>
      <c r="EA199" s="3" t="str">
        <f t="shared" ref="EA199:EA219" si="289">IFERROR(DX199&amp;CHAR(10)&amp;CHAR(10)&amp;DZ199,"")</f>
        <v>-
small</v>
      </c>
      <c r="EB199" s="3">
        <f t="shared" ref="EB199:EB219" si="290">IF(BH199="N&lt;5","N&lt;5",IF(AD199="N&lt;5","N&lt;5",(BH199-AD199)/BI199))</f>
        <v>0.27536231884057966</v>
      </c>
      <c r="EC199" s="3" t="str">
        <f t="shared" ref="EC199:EC219" si="291">IF(EB199="N&lt;5","N&lt;5",IF(EB199&lt;-0.1,"-",IF(EB199&gt;0.1,"+","")))</f>
        <v>+</v>
      </c>
      <c r="ED199" s="3">
        <f t="shared" ref="ED199:ED219" si="292">IF(EC199="N&lt;5","N&lt;5",(ABS(EB199)))</f>
        <v>0.27536231884057966</v>
      </c>
      <c r="EE199" s="3" t="str">
        <f t="shared" ref="EE199:EE219" si="293">IF(ED199="N&lt;5","N&lt;5",IF(AND(ED199&gt;0.1,ED199&lt;0.3),"small",IF(AND(ED199&gt;0.3,ED199&lt;0.5),"moderate",IF(ED199&gt;0.5,"large",""))))</f>
        <v>small</v>
      </c>
      <c r="EF199" s="3" t="str">
        <f t="shared" ref="EF199:EF219" si="294">IFERROR(EC199&amp;CHAR(10)&amp;CHAR(10)&amp;EE199,"")</f>
        <v>+
small</v>
      </c>
      <c r="EG199" s="3">
        <f t="shared" ref="EG199:EG219" si="295">IF(BK199="N&lt;5","N&lt;5",IF(AG199="N&lt;5","N&lt;5",(BK199-AG199)/BL199))</f>
        <v>-0.23469387755102039</v>
      </c>
      <c r="EH199" s="3" t="str">
        <f t="shared" ref="EH199:EH219" si="296">IF(EG199="N&lt;5","N&lt;5",IF(EG199&lt;-0.1,"-",IF(EG199&gt;0.1,"+","")))</f>
        <v>-</v>
      </c>
      <c r="EI199" s="3">
        <f t="shared" ref="EI199:EI219" si="297">IF(EH199="N&lt;5","N&lt;5",(ABS(EG199)))</f>
        <v>0.23469387755102039</v>
      </c>
      <c r="EJ199" s="3" t="str">
        <f t="shared" ref="EJ199:EJ219" si="298">IF(EI199="N&lt;5","N&lt;5",IF(AND(EI199&gt;0.1,EI199&lt;0.3),"small",IF(AND(EI199&gt;0.3,EI199&lt;0.5),"moderate",IF(EI199&gt;0.5,"large",""))))</f>
        <v>small</v>
      </c>
      <c r="EK199" s="3" t="str">
        <f t="shared" ref="EK199:EK219" si="299">IFERROR(EH199&amp;CHAR(10)&amp;CHAR(10)&amp;EJ199,"")</f>
        <v>-
small</v>
      </c>
    </row>
    <row r="200" spans="1:141" x14ac:dyDescent="0.35">
      <c r="A200" s="13" t="s">
        <v>392</v>
      </c>
      <c r="B200" s="13" t="s">
        <v>393</v>
      </c>
      <c r="C200" s="4">
        <v>2.62</v>
      </c>
      <c r="D200" s="4">
        <v>1.161</v>
      </c>
      <c r="E200" s="3">
        <v>39</v>
      </c>
      <c r="F200" s="4">
        <v>3.1</v>
      </c>
      <c r="G200" s="4">
        <v>1.264</v>
      </c>
      <c r="H200" s="3">
        <v>304</v>
      </c>
      <c r="I200" s="4">
        <v>2.81</v>
      </c>
      <c r="J200" s="4">
        <v>1.2230000000000001</v>
      </c>
      <c r="K200" s="3">
        <v>16</v>
      </c>
      <c r="L200" s="4"/>
      <c r="M200" s="4"/>
      <c r="O200" s="4">
        <v>2.48</v>
      </c>
      <c r="P200" s="4">
        <v>1.123</v>
      </c>
      <c r="Q200" s="3">
        <v>23</v>
      </c>
      <c r="R200" s="4" t="s">
        <v>30</v>
      </c>
      <c r="S200" s="4" t="s">
        <v>30</v>
      </c>
      <c r="T200" s="3" t="s">
        <v>30</v>
      </c>
      <c r="U200" s="4">
        <v>2.92</v>
      </c>
      <c r="V200" s="4">
        <v>1.379</v>
      </c>
      <c r="W200" s="3">
        <v>12</v>
      </c>
      <c r="X200" s="4">
        <v>2.27</v>
      </c>
      <c r="Y200" s="4">
        <v>1.163</v>
      </c>
      <c r="Z200" s="3">
        <v>15</v>
      </c>
      <c r="AA200" s="4">
        <v>2.86</v>
      </c>
      <c r="AB200" s="4">
        <v>1.167</v>
      </c>
      <c r="AC200" s="3">
        <v>22</v>
      </c>
      <c r="AD200" s="4">
        <v>2.6</v>
      </c>
      <c r="AE200" s="4">
        <v>1.133</v>
      </c>
      <c r="AF200" s="3">
        <v>30</v>
      </c>
      <c r="AG200" s="4">
        <v>2.67</v>
      </c>
      <c r="AH200" s="4">
        <v>1.323</v>
      </c>
      <c r="AI200" s="3">
        <v>9</v>
      </c>
      <c r="AJ200" s="3">
        <v>2.9</v>
      </c>
      <c r="AK200" s="3">
        <v>1.35</v>
      </c>
      <c r="AL200" s="3">
        <v>51</v>
      </c>
      <c r="AM200" s="3">
        <v>3.11</v>
      </c>
      <c r="AN200" s="3">
        <v>1.45</v>
      </c>
      <c r="AO200" s="3">
        <v>27</v>
      </c>
      <c r="AP200" s="3" t="s">
        <v>30</v>
      </c>
      <c r="AQ200" s="3" t="s">
        <v>30</v>
      </c>
      <c r="AR200" s="3" t="s">
        <v>30</v>
      </c>
      <c r="AS200" s="3">
        <v>2.67</v>
      </c>
      <c r="AT200" s="3">
        <v>1.2</v>
      </c>
      <c r="AU200" s="3">
        <v>24</v>
      </c>
      <c r="AV200" s="3">
        <v>3.15</v>
      </c>
      <c r="AW200" s="3">
        <v>1.68</v>
      </c>
      <c r="AX200" s="3">
        <v>13</v>
      </c>
      <c r="AY200" s="3">
        <v>3.07</v>
      </c>
      <c r="AZ200" s="3">
        <v>1.27</v>
      </c>
      <c r="BA200" s="3">
        <v>14</v>
      </c>
      <c r="BB200" s="3">
        <v>3.21</v>
      </c>
      <c r="BC200" s="3">
        <v>1.44</v>
      </c>
      <c r="BD200" s="3">
        <v>24</v>
      </c>
      <c r="BE200" s="3">
        <v>2.63</v>
      </c>
      <c r="BF200" s="3">
        <v>1.21</v>
      </c>
      <c r="BG200" s="3">
        <v>27</v>
      </c>
      <c r="BH200" s="3">
        <v>3</v>
      </c>
      <c r="BI200" s="3">
        <v>1.43</v>
      </c>
      <c r="BJ200" s="3">
        <v>38</v>
      </c>
      <c r="BK200" s="3">
        <v>2.62</v>
      </c>
      <c r="BL200" s="3">
        <v>1.04</v>
      </c>
      <c r="BM200" s="3">
        <v>13</v>
      </c>
      <c r="BO200" s="3">
        <f t="shared" si="225"/>
        <v>2.2976287816843826</v>
      </c>
      <c r="BP200" s="3" t="str">
        <f t="shared" si="227"/>
        <v>pre-ten</v>
      </c>
      <c r="BQ200" s="3">
        <f t="shared" si="228"/>
        <v>2.2976287816843826</v>
      </c>
      <c r="BR200" s="3" t="str">
        <f t="shared" si="229"/>
        <v>large</v>
      </c>
      <c r="BS200" s="3" t="str">
        <f t="shared" si="230"/>
        <v>pre-ten
large</v>
      </c>
      <c r="BT200" s="3">
        <f t="shared" si="226"/>
        <v>0.26982829108748979</v>
      </c>
      <c r="BU200" s="3" t="str">
        <f t="shared" si="231"/>
        <v>ntt</v>
      </c>
      <c r="BV200" s="3">
        <f t="shared" si="232"/>
        <v>0.26982829108748979</v>
      </c>
      <c r="BW200" s="3" t="str">
        <f t="shared" si="233"/>
        <v>small</v>
      </c>
      <c r="BX200" s="3" t="str">
        <f t="shared" si="234"/>
        <v>ntt
small</v>
      </c>
      <c r="BY200" s="3">
        <f t="shared" si="235"/>
        <v>4.7619047619047665E-2</v>
      </c>
      <c r="BZ200" s="3" t="str">
        <f t="shared" si="236"/>
        <v/>
      </c>
      <c r="CA200" s="3">
        <f t="shared" si="237"/>
        <v>4.7619047619047665E-2</v>
      </c>
      <c r="CB200" s="3" t="str">
        <f t="shared" si="238"/>
        <v/>
      </c>
      <c r="CC200" s="3" t="str">
        <f t="shared" si="239"/>
        <v xml:space="preserve">
</v>
      </c>
      <c r="CD200" s="3">
        <f t="shared" si="240"/>
        <v>-0.50730868443680122</v>
      </c>
      <c r="CE200" s="3" t="str">
        <f t="shared" si="241"/>
        <v>men</v>
      </c>
      <c r="CF200" s="3">
        <f t="shared" si="242"/>
        <v>0.50730868443680122</v>
      </c>
      <c r="CG200" s="3" t="str">
        <f t="shared" si="243"/>
        <v>large</v>
      </c>
      <c r="CH200" s="3" t="str">
        <f t="shared" si="244"/>
        <v>men
large</v>
      </c>
      <c r="CI200" s="3">
        <f t="shared" si="245"/>
        <v>-6.1782877316857755E-2</v>
      </c>
      <c r="CJ200" s="3" t="str">
        <f t="shared" si="246"/>
        <v/>
      </c>
      <c r="CK200" s="3">
        <f t="shared" si="247"/>
        <v>6.1782877316857755E-2</v>
      </c>
      <c r="CL200" s="3" t="str">
        <f t="shared" si="248"/>
        <v/>
      </c>
      <c r="CM200" s="3" t="str">
        <f t="shared" si="249"/>
        <v xml:space="preserve">
</v>
      </c>
      <c r="CN200" s="3">
        <f t="shared" si="250"/>
        <v>0.20740740740740726</v>
      </c>
      <c r="CO200" s="3" t="str">
        <f t="shared" si="251"/>
        <v>+</v>
      </c>
      <c r="CP200" s="3">
        <f t="shared" si="252"/>
        <v>0.20740740740740726</v>
      </c>
      <c r="CQ200" s="3" t="str">
        <f t="shared" si="253"/>
        <v>small</v>
      </c>
      <c r="CR200" s="3" t="str">
        <f t="shared" si="254"/>
        <v>+
small</v>
      </c>
      <c r="CS200" s="3">
        <f t="shared" si="255"/>
        <v>0.20689655172413782</v>
      </c>
      <c r="CT200" s="3" t="str">
        <f t="shared" si="256"/>
        <v>+</v>
      </c>
      <c r="CU200" s="3">
        <f t="shared" si="257"/>
        <v>0.20689655172413782</v>
      </c>
      <c r="CV200" s="3" t="str">
        <f t="shared" si="258"/>
        <v>small</v>
      </c>
      <c r="CW200" s="3" t="str">
        <f t="shared" si="259"/>
        <v>+
small</v>
      </c>
      <c r="CX200" s="3" t="str">
        <f t="shared" si="260"/>
        <v>N&lt;5</v>
      </c>
      <c r="CY200" s="3" t="str">
        <f t="shared" si="261"/>
        <v>N&lt;5</v>
      </c>
      <c r="CZ200" s="3" t="str">
        <f t="shared" si="262"/>
        <v>N&lt;5</v>
      </c>
      <c r="DA200" s="3" t="str">
        <f t="shared" si="263"/>
        <v>N&lt;5</v>
      </c>
      <c r="DB200" s="3" t="str">
        <f t="shared" si="264"/>
        <v>N&lt;5
N&lt;5</v>
      </c>
      <c r="DC200" s="3">
        <f t="shared" si="265"/>
        <v>0.1583333333333333</v>
      </c>
      <c r="DD200" s="3" t="str">
        <f t="shared" si="266"/>
        <v>+</v>
      </c>
      <c r="DE200" s="3">
        <f t="shared" si="267"/>
        <v>0.1583333333333333</v>
      </c>
      <c r="DF200" s="3" t="str">
        <f t="shared" si="268"/>
        <v>small</v>
      </c>
      <c r="DG200" s="3" t="str">
        <f t="shared" si="269"/>
        <v>+
small</v>
      </c>
      <c r="DH200" s="3" t="str">
        <f t="shared" si="270"/>
        <v>N&lt;5</v>
      </c>
      <c r="DI200" s="3" t="str">
        <f t="shared" si="271"/>
        <v>N&lt;5</v>
      </c>
      <c r="DJ200" s="3" t="str">
        <f t="shared" si="272"/>
        <v>N&lt;5</v>
      </c>
      <c r="DK200" s="3" t="str">
        <f t="shared" si="273"/>
        <v>N&lt;5</v>
      </c>
      <c r="DL200" s="3" t="str">
        <f t="shared" si="274"/>
        <v>N&lt;5
N&lt;5</v>
      </c>
      <c r="DM200" s="3">
        <f t="shared" si="275"/>
        <v>0.11811023622047237</v>
      </c>
      <c r="DN200" s="3" t="str">
        <f t="shared" si="276"/>
        <v>+</v>
      </c>
      <c r="DO200" s="3">
        <f t="shared" si="277"/>
        <v>0.11811023622047237</v>
      </c>
      <c r="DP200" s="3" t="str">
        <f t="shared" si="278"/>
        <v>small</v>
      </c>
      <c r="DQ200" s="3" t="str">
        <f t="shared" si="279"/>
        <v>+
small</v>
      </c>
      <c r="DR200" s="3">
        <f t="shared" si="280"/>
        <v>0.65277777777777779</v>
      </c>
      <c r="DS200" s="3" t="str">
        <f t="shared" si="281"/>
        <v>+</v>
      </c>
      <c r="DT200" s="3">
        <f t="shared" si="282"/>
        <v>0.65277777777777779</v>
      </c>
      <c r="DU200" s="3" t="str">
        <f t="shared" si="283"/>
        <v>large</v>
      </c>
      <c r="DV200" s="3" t="str">
        <f t="shared" si="284"/>
        <v>+
large</v>
      </c>
      <c r="DW200" s="3">
        <f t="shared" si="285"/>
        <v>-0.19008264462809915</v>
      </c>
      <c r="DX200" s="3" t="str">
        <f t="shared" si="286"/>
        <v>-</v>
      </c>
      <c r="DY200" s="3">
        <f t="shared" si="287"/>
        <v>0.19008264462809915</v>
      </c>
      <c r="DZ200" s="3" t="str">
        <f t="shared" si="288"/>
        <v>small</v>
      </c>
      <c r="EA200" s="3" t="str">
        <f t="shared" si="289"/>
        <v>-
small</v>
      </c>
      <c r="EB200" s="3">
        <f t="shared" si="290"/>
        <v>0.27972027972027969</v>
      </c>
      <c r="EC200" s="3" t="str">
        <f t="shared" si="291"/>
        <v>+</v>
      </c>
      <c r="ED200" s="3">
        <f t="shared" si="292"/>
        <v>0.27972027972027969</v>
      </c>
      <c r="EE200" s="3" t="str">
        <f t="shared" si="293"/>
        <v>small</v>
      </c>
      <c r="EF200" s="3" t="str">
        <f t="shared" si="294"/>
        <v>+
small</v>
      </c>
      <c r="EG200" s="3">
        <f t="shared" si="295"/>
        <v>-4.8076923076922906E-2</v>
      </c>
      <c r="EH200" s="3" t="str">
        <f t="shared" si="296"/>
        <v/>
      </c>
      <c r="EI200" s="3">
        <f t="shared" si="297"/>
        <v>4.8076923076922906E-2</v>
      </c>
      <c r="EJ200" s="3" t="str">
        <f t="shared" si="298"/>
        <v/>
      </c>
      <c r="EK200" s="3" t="str">
        <f t="shared" si="299"/>
        <v xml:space="preserve">
</v>
      </c>
    </row>
    <row r="201" spans="1:141" x14ac:dyDescent="0.35">
      <c r="A201" s="13" t="s">
        <v>394</v>
      </c>
      <c r="B201" s="13" t="s">
        <v>395</v>
      </c>
      <c r="C201" s="4">
        <v>2.23</v>
      </c>
      <c r="D201" s="4">
        <v>0.91</v>
      </c>
      <c r="E201" s="3">
        <v>35</v>
      </c>
      <c r="F201" s="4">
        <v>2.4500000000000002</v>
      </c>
      <c r="G201" s="4">
        <v>1.236</v>
      </c>
      <c r="H201" s="3">
        <v>284</v>
      </c>
      <c r="I201" s="4">
        <v>2.44</v>
      </c>
      <c r="J201" s="4">
        <v>0.89200000000000002</v>
      </c>
      <c r="K201" s="3">
        <v>16</v>
      </c>
      <c r="L201" s="4" t="s">
        <v>30</v>
      </c>
      <c r="M201" s="4" t="s">
        <v>30</v>
      </c>
      <c r="N201" s="3" t="s">
        <v>30</v>
      </c>
      <c r="O201" s="4">
        <v>2.06</v>
      </c>
      <c r="P201" s="4">
        <v>0.92900000000000005</v>
      </c>
      <c r="Q201" s="3">
        <v>16</v>
      </c>
      <c r="R201" s="4" t="s">
        <v>30</v>
      </c>
      <c r="S201" s="4" t="s">
        <v>30</v>
      </c>
      <c r="T201" s="3" t="s">
        <v>30</v>
      </c>
      <c r="U201" s="4">
        <v>2.6</v>
      </c>
      <c r="V201" s="4">
        <v>0.84299999999999997</v>
      </c>
      <c r="W201" s="3">
        <v>10</v>
      </c>
      <c r="X201" s="4">
        <v>2.15</v>
      </c>
      <c r="Y201" s="4">
        <v>1.0680000000000001</v>
      </c>
      <c r="Z201" s="3">
        <v>13</v>
      </c>
      <c r="AA201" s="4">
        <v>2.29</v>
      </c>
      <c r="AB201" s="4">
        <v>0.84499999999999997</v>
      </c>
      <c r="AC201" s="3">
        <v>21</v>
      </c>
      <c r="AD201" s="4">
        <v>2.1800000000000002</v>
      </c>
      <c r="AE201" s="4">
        <v>0.86299999999999999</v>
      </c>
      <c r="AF201" s="3">
        <v>28</v>
      </c>
      <c r="AG201" s="4">
        <v>2.4300000000000002</v>
      </c>
      <c r="AH201" s="4">
        <v>1.1339999999999999</v>
      </c>
      <c r="AI201" s="3">
        <v>7</v>
      </c>
      <c r="AJ201" s="4">
        <v>2.31</v>
      </c>
      <c r="AK201" s="4">
        <v>1.0900000000000001</v>
      </c>
      <c r="AL201" s="14">
        <v>48</v>
      </c>
      <c r="AM201" s="3">
        <v>2.76</v>
      </c>
      <c r="AN201" s="3">
        <v>1.2</v>
      </c>
      <c r="AO201" s="3">
        <v>25</v>
      </c>
      <c r="AP201" s="3" t="s">
        <v>30</v>
      </c>
      <c r="AQ201" s="3" t="s">
        <v>30</v>
      </c>
      <c r="AR201" s="3" t="s">
        <v>30</v>
      </c>
      <c r="AS201" s="3">
        <v>1.79</v>
      </c>
      <c r="AT201" s="3">
        <v>0.71</v>
      </c>
      <c r="AU201" s="3">
        <v>19</v>
      </c>
      <c r="AV201" s="3">
        <v>3</v>
      </c>
      <c r="AW201" s="3">
        <v>1.1499999999999999</v>
      </c>
      <c r="AX201" s="3">
        <v>10</v>
      </c>
      <c r="AY201" s="3">
        <v>2.33</v>
      </c>
      <c r="AZ201" s="3">
        <v>1.23</v>
      </c>
      <c r="BA201" s="3">
        <v>12</v>
      </c>
      <c r="BB201" s="3">
        <v>2.68</v>
      </c>
      <c r="BC201" s="3">
        <v>1.25</v>
      </c>
      <c r="BD201" s="3">
        <v>22</v>
      </c>
      <c r="BE201" s="3">
        <v>2</v>
      </c>
      <c r="BF201" s="3">
        <v>0.85</v>
      </c>
      <c r="BG201" s="3">
        <v>26</v>
      </c>
      <c r="BH201" s="3">
        <v>2.35</v>
      </c>
      <c r="BI201" s="3">
        <v>1.1399999999999999</v>
      </c>
      <c r="BJ201" s="3">
        <v>37</v>
      </c>
      <c r="BK201" s="3">
        <v>2.1800000000000002</v>
      </c>
      <c r="BL201" s="3">
        <v>0.98</v>
      </c>
      <c r="BM201" s="3">
        <v>11</v>
      </c>
      <c r="BO201" s="3" t="str">
        <f t="shared" si="225"/>
        <v>N&lt;5</v>
      </c>
      <c r="BP201" s="3" t="str">
        <f t="shared" si="227"/>
        <v>N&lt;5</v>
      </c>
      <c r="BQ201" s="3" t="str">
        <f t="shared" si="228"/>
        <v>N&lt;5</v>
      </c>
      <c r="BR201" s="3" t="str">
        <f t="shared" si="229"/>
        <v>N&lt;5</v>
      </c>
      <c r="BS201" s="3" t="str">
        <f t="shared" si="230"/>
        <v>N&lt;5
N&lt;5</v>
      </c>
      <c r="BT201" s="3">
        <f t="shared" si="226"/>
        <v>0.42600896860986537</v>
      </c>
      <c r="BU201" s="3" t="str">
        <f t="shared" si="231"/>
        <v>ntt</v>
      </c>
      <c r="BV201" s="3">
        <f t="shared" si="232"/>
        <v>0.42600896860986537</v>
      </c>
      <c r="BW201" s="3" t="str">
        <f t="shared" si="233"/>
        <v>moderate</v>
      </c>
      <c r="BX201" s="3" t="str">
        <f t="shared" si="234"/>
        <v>ntt
moderate</v>
      </c>
      <c r="BY201" s="3">
        <f t="shared" si="235"/>
        <v>0.58260869565217388</v>
      </c>
      <c r="BZ201" s="3" t="str">
        <f t="shared" si="236"/>
        <v>assoc</v>
      </c>
      <c r="CA201" s="3">
        <f t="shared" si="237"/>
        <v>0.58260869565217388</v>
      </c>
      <c r="CB201" s="3" t="str">
        <f t="shared" si="238"/>
        <v>large</v>
      </c>
      <c r="CC201" s="3" t="str">
        <f t="shared" si="239"/>
        <v>assoc
large</v>
      </c>
      <c r="CD201" s="3">
        <f t="shared" si="240"/>
        <v>-0.13108614232209748</v>
      </c>
      <c r="CE201" s="3" t="str">
        <f t="shared" si="241"/>
        <v>men</v>
      </c>
      <c r="CF201" s="3">
        <f t="shared" si="242"/>
        <v>0.13108614232209748</v>
      </c>
      <c r="CG201" s="3" t="str">
        <f t="shared" si="243"/>
        <v>small</v>
      </c>
      <c r="CH201" s="3" t="str">
        <f t="shared" si="244"/>
        <v>men
small</v>
      </c>
      <c r="CI201" s="3">
        <f t="shared" si="245"/>
        <v>-0.28968713789107764</v>
      </c>
      <c r="CJ201" s="3" t="str">
        <f t="shared" si="246"/>
        <v>white</v>
      </c>
      <c r="CK201" s="3">
        <f t="shared" si="247"/>
        <v>0.28968713789107764</v>
      </c>
      <c r="CL201" s="3" t="str">
        <f t="shared" si="248"/>
        <v>small</v>
      </c>
      <c r="CM201" s="3" t="str">
        <f t="shared" si="249"/>
        <v>white
small</v>
      </c>
      <c r="CN201" s="3">
        <f t="shared" si="250"/>
        <v>7.3394495412844096E-2</v>
      </c>
      <c r="CO201" s="3" t="str">
        <f t="shared" si="251"/>
        <v/>
      </c>
      <c r="CP201" s="3">
        <f t="shared" si="252"/>
        <v>7.3394495412844096E-2</v>
      </c>
      <c r="CQ201" s="3" t="str">
        <f t="shared" si="253"/>
        <v/>
      </c>
      <c r="CR201" s="3" t="str">
        <f t="shared" si="254"/>
        <v xml:space="preserve">
</v>
      </c>
      <c r="CS201" s="3">
        <f t="shared" si="255"/>
        <v>0.26666666666666655</v>
      </c>
      <c r="CT201" s="3" t="str">
        <f t="shared" si="256"/>
        <v>+</v>
      </c>
      <c r="CU201" s="3">
        <f t="shared" si="257"/>
        <v>0.26666666666666655</v>
      </c>
      <c r="CV201" s="3" t="str">
        <f t="shared" si="258"/>
        <v>small</v>
      </c>
      <c r="CW201" s="3" t="str">
        <f t="shared" si="259"/>
        <v>+
small</v>
      </c>
      <c r="CX201" s="3" t="str">
        <f t="shared" si="260"/>
        <v>N&lt;5</v>
      </c>
      <c r="CY201" s="3" t="str">
        <f t="shared" si="261"/>
        <v>N&lt;5</v>
      </c>
      <c r="CZ201" s="3" t="str">
        <f t="shared" si="262"/>
        <v>N&lt;5</v>
      </c>
      <c r="DA201" s="3" t="str">
        <f t="shared" si="263"/>
        <v>N&lt;5</v>
      </c>
      <c r="DB201" s="3" t="str">
        <f t="shared" si="264"/>
        <v>N&lt;5
N&lt;5</v>
      </c>
      <c r="DC201" s="3">
        <f t="shared" si="265"/>
        <v>-0.38028169014084512</v>
      </c>
      <c r="DD201" s="3" t="str">
        <f t="shared" si="266"/>
        <v>-</v>
      </c>
      <c r="DE201" s="3">
        <f t="shared" si="267"/>
        <v>0.38028169014084512</v>
      </c>
      <c r="DF201" s="3" t="str">
        <f t="shared" si="268"/>
        <v>moderate</v>
      </c>
      <c r="DG201" s="3" t="str">
        <f t="shared" si="269"/>
        <v>-
moderate</v>
      </c>
      <c r="DH201" s="3" t="str">
        <f t="shared" si="270"/>
        <v>N&lt;5</v>
      </c>
      <c r="DI201" s="3" t="str">
        <f t="shared" si="271"/>
        <v>N&lt;5</v>
      </c>
      <c r="DJ201" s="3" t="str">
        <f t="shared" si="272"/>
        <v>N&lt;5</v>
      </c>
      <c r="DK201" s="3" t="str">
        <f t="shared" si="273"/>
        <v>N&lt;5</v>
      </c>
      <c r="DL201" s="3" t="str">
        <f t="shared" si="274"/>
        <v>N&lt;5
N&lt;5</v>
      </c>
      <c r="DM201" s="3">
        <f t="shared" si="275"/>
        <v>-0.21951219512195125</v>
      </c>
      <c r="DN201" s="3" t="str">
        <f t="shared" si="276"/>
        <v>-</v>
      </c>
      <c r="DO201" s="3">
        <f t="shared" si="277"/>
        <v>0.21951219512195125</v>
      </c>
      <c r="DP201" s="3" t="str">
        <f t="shared" si="278"/>
        <v>small</v>
      </c>
      <c r="DQ201" s="3" t="str">
        <f t="shared" si="279"/>
        <v>-
small</v>
      </c>
      <c r="DR201" s="3">
        <f t="shared" si="280"/>
        <v>0.42400000000000021</v>
      </c>
      <c r="DS201" s="3" t="str">
        <f t="shared" si="281"/>
        <v>+</v>
      </c>
      <c r="DT201" s="3">
        <f t="shared" si="282"/>
        <v>0.42400000000000021</v>
      </c>
      <c r="DU201" s="3" t="str">
        <f t="shared" si="283"/>
        <v>moderate</v>
      </c>
      <c r="DV201" s="3" t="str">
        <f t="shared" si="284"/>
        <v>+
moderate</v>
      </c>
      <c r="DW201" s="3">
        <f t="shared" si="285"/>
        <v>-0.34117647058823536</v>
      </c>
      <c r="DX201" s="3" t="str">
        <f t="shared" si="286"/>
        <v>-</v>
      </c>
      <c r="DY201" s="3">
        <f t="shared" si="287"/>
        <v>0.34117647058823536</v>
      </c>
      <c r="DZ201" s="3" t="str">
        <f t="shared" si="288"/>
        <v>moderate</v>
      </c>
      <c r="EA201" s="3" t="str">
        <f t="shared" si="289"/>
        <v>-
moderate</v>
      </c>
      <c r="EB201" s="3">
        <f t="shared" si="290"/>
        <v>0.14912280701754382</v>
      </c>
      <c r="EC201" s="3" t="str">
        <f t="shared" si="291"/>
        <v>+</v>
      </c>
      <c r="ED201" s="3">
        <f t="shared" si="292"/>
        <v>0.14912280701754382</v>
      </c>
      <c r="EE201" s="3" t="str">
        <f t="shared" si="293"/>
        <v>small</v>
      </c>
      <c r="EF201" s="3" t="str">
        <f t="shared" si="294"/>
        <v>+
small</v>
      </c>
      <c r="EG201" s="3">
        <f t="shared" si="295"/>
        <v>-0.25510204081632654</v>
      </c>
      <c r="EH201" s="3" t="str">
        <f t="shared" si="296"/>
        <v>-</v>
      </c>
      <c r="EI201" s="3">
        <f t="shared" si="297"/>
        <v>0.25510204081632654</v>
      </c>
      <c r="EJ201" s="3" t="str">
        <f t="shared" si="298"/>
        <v>small</v>
      </c>
      <c r="EK201" s="3" t="str">
        <f t="shared" si="299"/>
        <v>-
small</v>
      </c>
    </row>
    <row r="202" spans="1:141" x14ac:dyDescent="0.35">
      <c r="A202" s="15"/>
      <c r="B202" s="16" t="s">
        <v>396</v>
      </c>
      <c r="C202" s="10">
        <v>3.2256999999999998</v>
      </c>
      <c r="D202" s="10">
        <v>0.70557000000000003</v>
      </c>
      <c r="E202" s="11">
        <v>48</v>
      </c>
      <c r="F202" s="10">
        <v>3.0461</v>
      </c>
      <c r="G202" s="10">
        <v>0.86599999999999999</v>
      </c>
      <c r="H202" s="11">
        <v>358</v>
      </c>
      <c r="I202" s="10">
        <v>2.9830999999999999</v>
      </c>
      <c r="J202" s="10">
        <v>0.59184000000000003</v>
      </c>
      <c r="K202" s="11">
        <v>19</v>
      </c>
      <c r="L202" s="10" t="s">
        <v>30</v>
      </c>
      <c r="M202" s="10" t="s">
        <v>30</v>
      </c>
      <c r="N202" s="11" t="s">
        <v>30</v>
      </c>
      <c r="O202" s="10">
        <v>3.4098999999999999</v>
      </c>
      <c r="P202" s="10">
        <v>0.74814999999999998</v>
      </c>
      <c r="Q202" s="11">
        <v>25</v>
      </c>
      <c r="R202" s="10" t="s">
        <v>30</v>
      </c>
      <c r="S202" s="10" t="s">
        <v>30</v>
      </c>
      <c r="T202" s="11" t="s">
        <v>30</v>
      </c>
      <c r="U202" s="10">
        <v>3.0118</v>
      </c>
      <c r="V202" s="10">
        <v>0.36986999999999998</v>
      </c>
      <c r="W202" s="11">
        <v>13</v>
      </c>
      <c r="X202" s="10">
        <v>2.9948000000000001</v>
      </c>
      <c r="Y202" s="10">
        <v>0.74450000000000005</v>
      </c>
      <c r="Z202" s="11">
        <v>18</v>
      </c>
      <c r="AA202" s="10">
        <v>3.3605999999999998</v>
      </c>
      <c r="AB202" s="10">
        <v>0.65976000000000001</v>
      </c>
      <c r="AC202" s="11">
        <v>28</v>
      </c>
      <c r="AD202" s="10">
        <v>3.1815000000000002</v>
      </c>
      <c r="AE202" s="10">
        <v>0.72848999999999997</v>
      </c>
      <c r="AF202" s="11">
        <v>38</v>
      </c>
      <c r="AG202" s="10">
        <v>3.3940000000000001</v>
      </c>
      <c r="AH202" s="10">
        <v>0.61507000000000001</v>
      </c>
      <c r="AI202" s="11">
        <v>10</v>
      </c>
      <c r="AJ202" s="11">
        <v>3.2</v>
      </c>
      <c r="AK202" s="11">
        <v>0.94</v>
      </c>
      <c r="AL202" s="11">
        <v>62</v>
      </c>
      <c r="AM202" s="11">
        <v>3.31</v>
      </c>
      <c r="AN202" s="11">
        <v>0.97</v>
      </c>
      <c r="AO202" s="11">
        <v>31</v>
      </c>
      <c r="AP202" s="11">
        <v>3.41</v>
      </c>
      <c r="AQ202" s="11">
        <v>0.89</v>
      </c>
      <c r="AR202" s="11">
        <v>5</v>
      </c>
      <c r="AS202" s="11">
        <v>3.02</v>
      </c>
      <c r="AT202" s="11">
        <v>0.93</v>
      </c>
      <c r="AU202" s="11">
        <v>26</v>
      </c>
      <c r="AV202" s="11">
        <v>3.32</v>
      </c>
      <c r="AW202" s="11">
        <v>1.04</v>
      </c>
      <c r="AX202" s="11">
        <v>14</v>
      </c>
      <c r="AY202" s="11">
        <v>3.22</v>
      </c>
      <c r="AZ202" s="11">
        <v>0.99</v>
      </c>
      <c r="BA202" s="11">
        <v>14</v>
      </c>
      <c r="BB202" s="11">
        <v>3.45</v>
      </c>
      <c r="BC202" s="11">
        <v>0.88</v>
      </c>
      <c r="BD202" s="11">
        <v>29</v>
      </c>
      <c r="BE202" s="11">
        <v>2.98</v>
      </c>
      <c r="BF202" s="11">
        <v>0.95</v>
      </c>
      <c r="BG202" s="11">
        <v>33</v>
      </c>
      <c r="BH202" s="11">
        <v>3.17</v>
      </c>
      <c r="BI202" s="11">
        <v>0.95</v>
      </c>
      <c r="BJ202" s="11">
        <v>47</v>
      </c>
      <c r="BK202" s="11">
        <v>3.29</v>
      </c>
      <c r="BL202" s="11">
        <v>0.96</v>
      </c>
      <c r="BM202" s="12">
        <v>15</v>
      </c>
      <c r="BO202" s="3" t="str">
        <f t="shared" si="225"/>
        <v>N&lt;5</v>
      </c>
      <c r="BP202" s="3" t="str">
        <f t="shared" si="227"/>
        <v>N&lt;5</v>
      </c>
      <c r="BQ202" s="3" t="str">
        <f t="shared" si="228"/>
        <v>N&lt;5</v>
      </c>
      <c r="BR202" s="3" t="str">
        <f t="shared" si="229"/>
        <v>N&lt;5</v>
      </c>
      <c r="BS202" s="3" t="str">
        <f t="shared" si="230"/>
        <v>N&lt;5
N&lt;5</v>
      </c>
      <c r="BT202" s="3">
        <f t="shared" si="226"/>
        <v>-0.72114084887807528</v>
      </c>
      <c r="BU202" s="3" t="str">
        <f t="shared" si="231"/>
        <v>tenured</v>
      </c>
      <c r="BV202" s="3">
        <f t="shared" si="232"/>
        <v>0.72114084887807528</v>
      </c>
      <c r="BW202" s="3" t="str">
        <f t="shared" si="233"/>
        <v>large</v>
      </c>
      <c r="BX202" s="3" t="str">
        <f t="shared" si="234"/>
        <v>tenured
large</v>
      </c>
      <c r="BY202" s="3">
        <f t="shared" si="235"/>
        <v>9.6153846153845812E-2</v>
      </c>
      <c r="BZ202" s="3" t="str">
        <f t="shared" si="236"/>
        <v/>
      </c>
      <c r="CA202" s="3">
        <f t="shared" si="237"/>
        <v>9.6153846153845812E-2</v>
      </c>
      <c r="CB202" s="3" t="str">
        <f t="shared" si="238"/>
        <v/>
      </c>
      <c r="CC202" s="3" t="str">
        <f t="shared" si="239"/>
        <v xml:space="preserve">
</v>
      </c>
      <c r="CD202" s="3">
        <f t="shared" si="240"/>
        <v>-0.49133646742780346</v>
      </c>
      <c r="CE202" s="3" t="str">
        <f t="shared" si="241"/>
        <v>men</v>
      </c>
      <c r="CF202" s="3">
        <f t="shared" si="242"/>
        <v>0.49133646742780346</v>
      </c>
      <c r="CG202" s="3" t="str">
        <f t="shared" si="243"/>
        <v>moderate</v>
      </c>
      <c r="CH202" s="3" t="str">
        <f t="shared" si="244"/>
        <v>men
moderate</v>
      </c>
      <c r="CI202" s="3">
        <f t="shared" si="245"/>
        <v>-0.29169926834959975</v>
      </c>
      <c r="CJ202" s="3" t="str">
        <f t="shared" si="246"/>
        <v>white</v>
      </c>
      <c r="CK202" s="3">
        <f t="shared" si="247"/>
        <v>0.29169926834959975</v>
      </c>
      <c r="CL202" s="3" t="str">
        <f t="shared" si="248"/>
        <v>small</v>
      </c>
      <c r="CM202" s="3" t="str">
        <f t="shared" si="249"/>
        <v>white
small</v>
      </c>
      <c r="CN202" s="3">
        <f t="shared" si="250"/>
        <v>-2.7340425531914483E-2</v>
      </c>
      <c r="CO202" s="3" t="str">
        <f t="shared" si="251"/>
        <v/>
      </c>
      <c r="CP202" s="3">
        <f t="shared" si="252"/>
        <v>2.7340425531914483E-2</v>
      </c>
      <c r="CQ202" s="3" t="str">
        <f t="shared" si="253"/>
        <v/>
      </c>
      <c r="CR202" s="3" t="str">
        <f t="shared" si="254"/>
        <v xml:space="preserve">
</v>
      </c>
      <c r="CS202" s="3">
        <f t="shared" si="255"/>
        <v>0.33701030927835074</v>
      </c>
      <c r="CT202" s="3" t="str">
        <f t="shared" si="256"/>
        <v>+</v>
      </c>
      <c r="CU202" s="3">
        <f t="shared" si="257"/>
        <v>0.33701030927835074</v>
      </c>
      <c r="CV202" s="3" t="str">
        <f t="shared" si="258"/>
        <v>moderate</v>
      </c>
      <c r="CW202" s="3" t="str">
        <f t="shared" si="259"/>
        <v>+
moderate</v>
      </c>
      <c r="CX202" s="3" t="str">
        <f t="shared" si="260"/>
        <v>N&lt;5</v>
      </c>
      <c r="CY202" s="3" t="str">
        <f t="shared" si="261"/>
        <v>N&lt;5</v>
      </c>
      <c r="CZ202" s="3" t="str">
        <f t="shared" si="262"/>
        <v>N&lt;5</v>
      </c>
      <c r="DA202" s="3" t="str">
        <f t="shared" si="263"/>
        <v>N&lt;5</v>
      </c>
      <c r="DB202" s="3" t="str">
        <f t="shared" si="264"/>
        <v>N&lt;5
N&lt;5</v>
      </c>
      <c r="DC202" s="3">
        <f t="shared" si="265"/>
        <v>-0.41924731182795688</v>
      </c>
      <c r="DD202" s="3" t="str">
        <f t="shared" si="266"/>
        <v>-</v>
      </c>
      <c r="DE202" s="3">
        <f t="shared" si="267"/>
        <v>0.41924731182795688</v>
      </c>
      <c r="DF202" s="3" t="str">
        <f t="shared" si="268"/>
        <v>moderate</v>
      </c>
      <c r="DG202" s="3" t="str">
        <f t="shared" si="269"/>
        <v>-
moderate</v>
      </c>
      <c r="DH202" s="3" t="str">
        <f t="shared" si="270"/>
        <v>N&lt;5</v>
      </c>
      <c r="DI202" s="3" t="str">
        <f t="shared" si="271"/>
        <v>N&lt;5</v>
      </c>
      <c r="DJ202" s="3" t="str">
        <f t="shared" si="272"/>
        <v>N&lt;5</v>
      </c>
      <c r="DK202" s="3" t="str">
        <f t="shared" si="273"/>
        <v>N&lt;5</v>
      </c>
      <c r="DL202" s="3" t="str">
        <f t="shared" si="274"/>
        <v>N&lt;5
N&lt;5</v>
      </c>
      <c r="DM202" s="3">
        <f t="shared" si="275"/>
        <v>0.21030303030303046</v>
      </c>
      <c r="DN202" s="3" t="str">
        <f t="shared" si="276"/>
        <v>+</v>
      </c>
      <c r="DO202" s="3">
        <f t="shared" si="277"/>
        <v>0.21030303030303046</v>
      </c>
      <c r="DP202" s="3" t="str">
        <f t="shared" si="278"/>
        <v>small</v>
      </c>
      <c r="DQ202" s="3" t="str">
        <f t="shared" si="279"/>
        <v>+
small</v>
      </c>
      <c r="DR202" s="3">
        <f t="shared" si="280"/>
        <v>0.51727272727272733</v>
      </c>
      <c r="DS202" s="3" t="str">
        <f t="shared" si="281"/>
        <v>+</v>
      </c>
      <c r="DT202" s="3">
        <f t="shared" si="282"/>
        <v>0.51727272727272733</v>
      </c>
      <c r="DU202" s="3" t="str">
        <f t="shared" si="283"/>
        <v>large</v>
      </c>
      <c r="DV202" s="3" t="str">
        <f t="shared" si="284"/>
        <v>+
large</v>
      </c>
      <c r="DW202" s="3">
        <f t="shared" si="285"/>
        <v>-0.40063157894736828</v>
      </c>
      <c r="DX202" s="3" t="str">
        <f t="shared" si="286"/>
        <v>-</v>
      </c>
      <c r="DY202" s="3">
        <f t="shared" si="287"/>
        <v>0.40063157894736828</v>
      </c>
      <c r="DZ202" s="3" t="str">
        <f t="shared" si="288"/>
        <v>moderate</v>
      </c>
      <c r="EA202" s="3" t="str">
        <f t="shared" si="289"/>
        <v>-
moderate</v>
      </c>
      <c r="EB202" s="3">
        <f t="shared" si="290"/>
        <v>-1.2105263157895041E-2</v>
      </c>
      <c r="EC202" s="3" t="str">
        <f t="shared" si="291"/>
        <v/>
      </c>
      <c r="ED202" s="3">
        <f t="shared" si="292"/>
        <v>1.2105263157895041E-2</v>
      </c>
      <c r="EE202" s="3" t="str">
        <f t="shared" si="293"/>
        <v/>
      </c>
      <c r="EF202" s="3" t="str">
        <f t="shared" si="294"/>
        <v xml:space="preserve">
</v>
      </c>
      <c r="EG202" s="3">
        <f t="shared" si="295"/>
        <v>-0.10833333333333343</v>
      </c>
      <c r="EH202" s="3" t="str">
        <f t="shared" si="296"/>
        <v>-</v>
      </c>
      <c r="EI202" s="3">
        <f t="shared" si="297"/>
        <v>0.10833333333333343</v>
      </c>
      <c r="EJ202" s="3" t="str">
        <f t="shared" si="298"/>
        <v>small</v>
      </c>
      <c r="EK202" s="3" t="str">
        <f t="shared" si="299"/>
        <v>-
small</v>
      </c>
    </row>
    <row r="203" spans="1:141" x14ac:dyDescent="0.35">
      <c r="A203" s="13" t="s">
        <v>397</v>
      </c>
      <c r="B203" s="13" t="s">
        <v>398</v>
      </c>
      <c r="C203" s="4">
        <v>3.4</v>
      </c>
      <c r="D203" s="4">
        <v>0.98599999999999999</v>
      </c>
      <c r="E203" s="3">
        <v>45</v>
      </c>
      <c r="F203" s="4">
        <v>3.22</v>
      </c>
      <c r="G203" s="4">
        <v>1.202</v>
      </c>
      <c r="H203" s="3">
        <v>352</v>
      </c>
      <c r="I203" s="4">
        <v>3.32</v>
      </c>
      <c r="J203" s="4">
        <v>1.0029999999999999</v>
      </c>
      <c r="K203" s="3">
        <v>19</v>
      </c>
      <c r="L203" s="4" t="s">
        <v>30</v>
      </c>
      <c r="M203" s="4" t="s">
        <v>30</v>
      </c>
      <c r="N203" s="3" t="s">
        <v>30</v>
      </c>
      <c r="O203" s="4">
        <v>3.55</v>
      </c>
      <c r="P203" s="4">
        <v>1.0109999999999999</v>
      </c>
      <c r="Q203" s="3">
        <v>22</v>
      </c>
      <c r="R203" s="4" t="s">
        <v>30</v>
      </c>
      <c r="S203" s="4" t="s">
        <v>30</v>
      </c>
      <c r="T203" s="3" t="s">
        <v>30</v>
      </c>
      <c r="U203" s="4">
        <v>3.23</v>
      </c>
      <c r="V203" s="4">
        <v>1.0129999999999999</v>
      </c>
      <c r="W203" s="3">
        <v>13</v>
      </c>
      <c r="X203" s="4">
        <v>3.22</v>
      </c>
      <c r="Y203" s="4">
        <v>1.0029999999999999</v>
      </c>
      <c r="Z203" s="3">
        <v>18</v>
      </c>
      <c r="AA203" s="4">
        <v>3.48</v>
      </c>
      <c r="AB203" s="4">
        <v>1.0049999999999999</v>
      </c>
      <c r="AC203" s="3">
        <v>25</v>
      </c>
      <c r="AD203" s="4">
        <v>3.34</v>
      </c>
      <c r="AE203" s="4">
        <v>0.96799999999999997</v>
      </c>
      <c r="AF203" s="3">
        <v>35</v>
      </c>
      <c r="AG203" s="4">
        <v>3.6</v>
      </c>
      <c r="AH203" s="4">
        <v>1.075</v>
      </c>
      <c r="AI203" s="3">
        <v>10</v>
      </c>
      <c r="AJ203" s="4">
        <v>3.25</v>
      </c>
      <c r="AK203" s="4">
        <v>1.27</v>
      </c>
      <c r="AL203" s="14">
        <v>57</v>
      </c>
      <c r="AM203" s="3">
        <v>3.48</v>
      </c>
      <c r="AN203" s="3">
        <v>1.35</v>
      </c>
      <c r="AO203" s="3">
        <v>29</v>
      </c>
      <c r="AP203" s="3" t="s">
        <v>30</v>
      </c>
      <c r="AQ203" s="3" t="s">
        <v>30</v>
      </c>
      <c r="AR203" s="3" t="s">
        <v>30</v>
      </c>
      <c r="AS203" s="3">
        <v>2.92</v>
      </c>
      <c r="AT203" s="3">
        <v>1.1399999999999999</v>
      </c>
      <c r="AU203" s="3">
        <v>24</v>
      </c>
      <c r="AV203" s="3">
        <v>3.25</v>
      </c>
      <c r="AW203" s="3">
        <v>1.42</v>
      </c>
      <c r="AX203" s="3">
        <v>12</v>
      </c>
      <c r="AY203" s="3">
        <v>3.57</v>
      </c>
      <c r="AZ203" s="3">
        <v>1.45</v>
      </c>
      <c r="BA203" s="3">
        <v>14</v>
      </c>
      <c r="BB203" s="3">
        <v>3.54</v>
      </c>
      <c r="BC203" s="3">
        <v>1.24</v>
      </c>
      <c r="BD203" s="3">
        <v>26</v>
      </c>
      <c r="BE203" s="3">
        <v>3</v>
      </c>
      <c r="BF203" s="3">
        <v>1.26</v>
      </c>
      <c r="BG203" s="3">
        <v>31</v>
      </c>
      <c r="BH203" s="3">
        <v>3.21</v>
      </c>
      <c r="BI203" s="3">
        <v>1.28</v>
      </c>
      <c r="BJ203" s="3">
        <v>42</v>
      </c>
      <c r="BK203" s="3">
        <v>3.33</v>
      </c>
      <c r="BL203" s="3">
        <v>1.29</v>
      </c>
      <c r="BM203" s="3">
        <v>15</v>
      </c>
      <c r="BO203" s="3" t="str">
        <f t="shared" si="225"/>
        <v>N&lt;5</v>
      </c>
      <c r="BP203" s="3" t="str">
        <f t="shared" si="227"/>
        <v>N&lt;5</v>
      </c>
      <c r="BQ203" s="3" t="str">
        <f t="shared" si="228"/>
        <v>N&lt;5</v>
      </c>
      <c r="BR203" s="3" t="str">
        <f t="shared" si="229"/>
        <v>N&lt;5</v>
      </c>
      <c r="BS203" s="3" t="str">
        <f t="shared" si="230"/>
        <v>N&lt;5
N&lt;5</v>
      </c>
      <c r="BT203" s="3">
        <f t="shared" si="226"/>
        <v>-0.22931206380857427</v>
      </c>
      <c r="BU203" s="3" t="str">
        <f t="shared" si="231"/>
        <v>tenured</v>
      </c>
      <c r="BV203" s="3">
        <f t="shared" si="232"/>
        <v>0.22931206380857427</v>
      </c>
      <c r="BW203" s="3" t="str">
        <f t="shared" si="233"/>
        <v>small</v>
      </c>
      <c r="BX203" s="3" t="str">
        <f t="shared" si="234"/>
        <v>tenured
small</v>
      </c>
      <c r="BY203" s="3">
        <f t="shared" si="235"/>
        <v>-0.22535211267605623</v>
      </c>
      <c r="BZ203" s="3" t="str">
        <f t="shared" si="236"/>
        <v>full</v>
      </c>
      <c r="CA203" s="3">
        <f t="shared" si="237"/>
        <v>0.22535211267605623</v>
      </c>
      <c r="CB203" s="3" t="str">
        <f t="shared" si="238"/>
        <v>small</v>
      </c>
      <c r="CC203" s="3" t="str">
        <f t="shared" si="239"/>
        <v>full
small</v>
      </c>
      <c r="CD203" s="3">
        <f t="shared" si="240"/>
        <v>-0.25922233300099684</v>
      </c>
      <c r="CE203" s="3" t="str">
        <f t="shared" si="241"/>
        <v>men</v>
      </c>
      <c r="CF203" s="3">
        <f t="shared" si="242"/>
        <v>0.25922233300099684</v>
      </c>
      <c r="CG203" s="3" t="str">
        <f t="shared" si="243"/>
        <v>small</v>
      </c>
      <c r="CH203" s="3" t="str">
        <f t="shared" si="244"/>
        <v>men
small</v>
      </c>
      <c r="CI203" s="3">
        <f t="shared" si="245"/>
        <v>-0.26859504132231432</v>
      </c>
      <c r="CJ203" s="3" t="str">
        <f t="shared" si="246"/>
        <v>white</v>
      </c>
      <c r="CK203" s="3">
        <f t="shared" si="247"/>
        <v>0.26859504132231432</v>
      </c>
      <c r="CL203" s="3" t="str">
        <f t="shared" si="248"/>
        <v>small</v>
      </c>
      <c r="CM203" s="3" t="str">
        <f t="shared" si="249"/>
        <v>white
small</v>
      </c>
      <c r="CN203" s="3">
        <f t="shared" si="250"/>
        <v>-0.11811023622047237</v>
      </c>
      <c r="CO203" s="3" t="str">
        <f t="shared" si="251"/>
        <v>-</v>
      </c>
      <c r="CP203" s="3">
        <f t="shared" si="252"/>
        <v>0.11811023622047237</v>
      </c>
      <c r="CQ203" s="3" t="str">
        <f t="shared" si="253"/>
        <v>small</v>
      </c>
      <c r="CR203" s="3" t="str">
        <f t="shared" si="254"/>
        <v>-
small</v>
      </c>
      <c r="CS203" s="3">
        <f t="shared" si="255"/>
        <v>0.11851851851851862</v>
      </c>
      <c r="CT203" s="3" t="str">
        <f t="shared" si="256"/>
        <v>+</v>
      </c>
      <c r="CU203" s="3">
        <f t="shared" si="257"/>
        <v>0.11851851851851862</v>
      </c>
      <c r="CV203" s="3" t="str">
        <f t="shared" si="258"/>
        <v>small</v>
      </c>
      <c r="CW203" s="3" t="str">
        <f t="shared" si="259"/>
        <v>+
small</v>
      </c>
      <c r="CX203" s="3" t="str">
        <f t="shared" si="260"/>
        <v>N&lt;5</v>
      </c>
      <c r="CY203" s="3" t="str">
        <f t="shared" si="261"/>
        <v>N&lt;5</v>
      </c>
      <c r="CZ203" s="3" t="str">
        <f t="shared" si="262"/>
        <v>N&lt;5</v>
      </c>
      <c r="DA203" s="3" t="str">
        <f t="shared" si="263"/>
        <v>N&lt;5</v>
      </c>
      <c r="DB203" s="3" t="str">
        <f t="shared" si="264"/>
        <v>N&lt;5
N&lt;5</v>
      </c>
      <c r="DC203" s="3">
        <f t="shared" si="265"/>
        <v>-0.55263157894736836</v>
      </c>
      <c r="DD203" s="3" t="str">
        <f t="shared" si="266"/>
        <v>-</v>
      </c>
      <c r="DE203" s="3">
        <f t="shared" si="267"/>
        <v>0.55263157894736836</v>
      </c>
      <c r="DF203" s="3" t="str">
        <f t="shared" si="268"/>
        <v>large</v>
      </c>
      <c r="DG203" s="3" t="str">
        <f t="shared" si="269"/>
        <v>-
large</v>
      </c>
      <c r="DH203" s="3" t="str">
        <f t="shared" si="270"/>
        <v>N&lt;5</v>
      </c>
      <c r="DI203" s="3" t="str">
        <f t="shared" si="271"/>
        <v>N&lt;5</v>
      </c>
      <c r="DJ203" s="3" t="str">
        <f t="shared" si="272"/>
        <v>N&lt;5</v>
      </c>
      <c r="DK203" s="3" t="str">
        <f t="shared" si="273"/>
        <v>N&lt;5</v>
      </c>
      <c r="DL203" s="3" t="str">
        <f t="shared" si="274"/>
        <v>N&lt;5
N&lt;5</v>
      </c>
      <c r="DM203" s="3">
        <f t="shared" si="275"/>
        <v>0.23448275862068957</v>
      </c>
      <c r="DN203" s="3" t="str">
        <f t="shared" si="276"/>
        <v>+</v>
      </c>
      <c r="DO203" s="3">
        <f t="shared" si="277"/>
        <v>0.23448275862068957</v>
      </c>
      <c r="DP203" s="3" t="str">
        <f t="shared" si="278"/>
        <v>small</v>
      </c>
      <c r="DQ203" s="3" t="str">
        <f t="shared" si="279"/>
        <v>+
small</v>
      </c>
      <c r="DR203" s="3">
        <f t="shared" si="280"/>
        <v>0.25806451612903214</v>
      </c>
      <c r="DS203" s="3" t="str">
        <f t="shared" si="281"/>
        <v>+</v>
      </c>
      <c r="DT203" s="3">
        <f t="shared" si="282"/>
        <v>0.25806451612903214</v>
      </c>
      <c r="DU203" s="3" t="str">
        <f t="shared" si="283"/>
        <v>small</v>
      </c>
      <c r="DV203" s="3" t="str">
        <f t="shared" si="284"/>
        <v>+
small</v>
      </c>
      <c r="DW203" s="3">
        <f t="shared" si="285"/>
        <v>-0.38095238095238093</v>
      </c>
      <c r="DX203" s="3" t="str">
        <f t="shared" si="286"/>
        <v>-</v>
      </c>
      <c r="DY203" s="3">
        <f t="shared" si="287"/>
        <v>0.38095238095238093</v>
      </c>
      <c r="DZ203" s="3" t="str">
        <f t="shared" si="288"/>
        <v>moderate</v>
      </c>
      <c r="EA203" s="3" t="str">
        <f t="shared" si="289"/>
        <v>-
moderate</v>
      </c>
      <c r="EB203" s="3">
        <f t="shared" si="290"/>
        <v>-0.10156249999999992</v>
      </c>
      <c r="EC203" s="3" t="str">
        <f t="shared" si="291"/>
        <v>-</v>
      </c>
      <c r="ED203" s="3">
        <f t="shared" si="292"/>
        <v>0.10156249999999992</v>
      </c>
      <c r="EE203" s="3" t="str">
        <f t="shared" si="293"/>
        <v>small</v>
      </c>
      <c r="EF203" s="3" t="str">
        <f t="shared" si="294"/>
        <v>-
small</v>
      </c>
      <c r="EG203" s="3">
        <f t="shared" si="295"/>
        <v>-0.20930232558139536</v>
      </c>
      <c r="EH203" s="3" t="str">
        <f t="shared" si="296"/>
        <v>-</v>
      </c>
      <c r="EI203" s="3">
        <f t="shared" si="297"/>
        <v>0.20930232558139536</v>
      </c>
      <c r="EJ203" s="3" t="str">
        <f t="shared" si="298"/>
        <v>small</v>
      </c>
      <c r="EK203" s="3" t="str">
        <f t="shared" si="299"/>
        <v>-
small</v>
      </c>
    </row>
    <row r="204" spans="1:141" x14ac:dyDescent="0.35">
      <c r="A204" s="13" t="s">
        <v>399</v>
      </c>
      <c r="B204" s="13" t="s">
        <v>400</v>
      </c>
      <c r="C204" s="4">
        <v>3.06</v>
      </c>
      <c r="D204" s="4">
        <v>1.093</v>
      </c>
      <c r="E204" s="3">
        <v>31</v>
      </c>
      <c r="F204" s="4">
        <v>2.92</v>
      </c>
      <c r="G204" s="4">
        <v>1.123</v>
      </c>
      <c r="H204" s="3">
        <v>314</v>
      </c>
      <c r="I204" s="4">
        <v>3</v>
      </c>
      <c r="J204" s="4">
        <v>1.155</v>
      </c>
      <c r="K204" s="3">
        <v>10</v>
      </c>
      <c r="L204" s="4" t="s">
        <v>30</v>
      </c>
      <c r="M204" s="4" t="s">
        <v>30</v>
      </c>
      <c r="N204" s="3" t="s">
        <v>30</v>
      </c>
      <c r="O204" s="4">
        <v>3.28</v>
      </c>
      <c r="P204" s="4">
        <v>1.018</v>
      </c>
      <c r="Q204" s="3">
        <v>18</v>
      </c>
      <c r="R204" s="4" t="s">
        <v>30</v>
      </c>
      <c r="S204" s="4" t="s">
        <v>30</v>
      </c>
      <c r="T204" s="3" t="s">
        <v>30</v>
      </c>
      <c r="U204" s="4">
        <v>2.67</v>
      </c>
      <c r="V204" s="4">
        <v>1.0329999999999999</v>
      </c>
      <c r="W204" s="3">
        <v>6</v>
      </c>
      <c r="X204" s="4">
        <v>3</v>
      </c>
      <c r="Y204" s="4">
        <v>1.333</v>
      </c>
      <c r="Z204" s="3">
        <v>10</v>
      </c>
      <c r="AA204" s="4">
        <v>3.11</v>
      </c>
      <c r="AB204" s="4">
        <v>0.99399999999999999</v>
      </c>
      <c r="AC204" s="3">
        <v>19</v>
      </c>
      <c r="AD204" s="4">
        <v>3.12</v>
      </c>
      <c r="AE204" s="4">
        <v>1.0920000000000001</v>
      </c>
      <c r="AF204" s="3">
        <v>25</v>
      </c>
      <c r="AG204" s="4">
        <v>2.83</v>
      </c>
      <c r="AH204" s="4">
        <v>1.169</v>
      </c>
      <c r="AI204" s="3">
        <v>6</v>
      </c>
      <c r="AJ204" s="3">
        <v>3.02</v>
      </c>
      <c r="AK204" s="3">
        <v>1.22</v>
      </c>
      <c r="AL204" s="3">
        <v>43</v>
      </c>
      <c r="AM204" s="3">
        <v>3.21</v>
      </c>
      <c r="AN204" s="3">
        <v>1.28</v>
      </c>
      <c r="AO204" s="3">
        <v>24</v>
      </c>
      <c r="AP204" s="3" t="s">
        <v>30</v>
      </c>
      <c r="AQ204" s="3" t="s">
        <v>30</v>
      </c>
      <c r="AR204" s="3" t="s">
        <v>30</v>
      </c>
      <c r="AS204" s="3">
        <v>2.75</v>
      </c>
      <c r="AT204" s="3">
        <v>1.18</v>
      </c>
      <c r="AU204" s="3">
        <v>16</v>
      </c>
      <c r="AV204" s="3">
        <v>3.1</v>
      </c>
      <c r="AW204" s="3">
        <v>1.45</v>
      </c>
      <c r="AX204" s="3">
        <v>10</v>
      </c>
      <c r="AY204" s="3">
        <v>3.18</v>
      </c>
      <c r="AZ204" s="3">
        <v>1.33</v>
      </c>
      <c r="BA204" s="3">
        <v>11</v>
      </c>
      <c r="BB204" s="3">
        <v>3.3</v>
      </c>
      <c r="BC204" s="3">
        <v>1.34</v>
      </c>
      <c r="BD204" s="3">
        <v>20</v>
      </c>
      <c r="BE204" s="3">
        <v>2.78</v>
      </c>
      <c r="BF204" s="3">
        <v>1.0900000000000001</v>
      </c>
      <c r="BG204" s="3">
        <v>23</v>
      </c>
      <c r="BH204" s="3">
        <v>3.06</v>
      </c>
      <c r="BI204" s="3">
        <v>1.22</v>
      </c>
      <c r="BJ204" s="3">
        <v>33</v>
      </c>
      <c r="BK204" s="3">
        <v>2.9</v>
      </c>
      <c r="BL204" s="3">
        <v>1.29</v>
      </c>
      <c r="BM204" s="3">
        <v>10</v>
      </c>
      <c r="BO204" s="3" t="str">
        <f t="shared" si="225"/>
        <v>N&lt;5</v>
      </c>
      <c r="BP204" s="3" t="str">
        <f t="shared" si="227"/>
        <v>N&lt;5</v>
      </c>
      <c r="BQ204" s="3" t="str">
        <f t="shared" si="228"/>
        <v>N&lt;5</v>
      </c>
      <c r="BR204" s="3" t="str">
        <f t="shared" si="229"/>
        <v>N&lt;5</v>
      </c>
      <c r="BS204" s="3" t="str">
        <f t="shared" si="230"/>
        <v>N&lt;5
N&lt;5</v>
      </c>
      <c r="BT204" s="3">
        <f t="shared" si="226"/>
        <v>-0.24242424242424224</v>
      </c>
      <c r="BU204" s="3" t="str">
        <f t="shared" si="231"/>
        <v>tenured</v>
      </c>
      <c r="BV204" s="3">
        <f t="shared" si="232"/>
        <v>0.24242424242424224</v>
      </c>
      <c r="BW204" s="3" t="str">
        <f t="shared" si="233"/>
        <v>small</v>
      </c>
      <c r="BX204" s="3" t="str">
        <f t="shared" si="234"/>
        <v>tenured
small</v>
      </c>
      <c r="BY204" s="3">
        <f t="shared" si="235"/>
        <v>-5.5172413793103496E-2</v>
      </c>
      <c r="BZ204" s="3" t="str">
        <f t="shared" si="236"/>
        <v/>
      </c>
      <c r="CA204" s="3">
        <f t="shared" si="237"/>
        <v>5.5172413793103496E-2</v>
      </c>
      <c r="CB204" s="3" t="str">
        <f t="shared" si="238"/>
        <v/>
      </c>
      <c r="CC204" s="3" t="str">
        <f t="shared" si="239"/>
        <v xml:space="preserve">
</v>
      </c>
      <c r="CD204" s="3">
        <f t="shared" si="240"/>
        <v>-8.2520630157539299E-2</v>
      </c>
      <c r="CE204" s="3" t="str">
        <f t="shared" si="241"/>
        <v/>
      </c>
      <c r="CF204" s="3">
        <f t="shared" si="242"/>
        <v>8.2520630157539299E-2</v>
      </c>
      <c r="CG204" s="3" t="str">
        <f t="shared" si="243"/>
        <v/>
      </c>
      <c r="CH204" s="3" t="str">
        <f t="shared" si="244"/>
        <v xml:space="preserve">
</v>
      </c>
      <c r="CI204" s="3">
        <f t="shared" si="245"/>
        <v>0.26556776556776557</v>
      </c>
      <c r="CJ204" s="3" t="str">
        <f t="shared" si="246"/>
        <v>foc</v>
      </c>
      <c r="CK204" s="3">
        <f t="shared" si="247"/>
        <v>0.26556776556776557</v>
      </c>
      <c r="CL204" s="3" t="str">
        <f t="shared" si="248"/>
        <v>small</v>
      </c>
      <c r="CM204" s="3" t="str">
        <f t="shared" si="249"/>
        <v>foc
small</v>
      </c>
      <c r="CN204" s="3">
        <f t="shared" si="250"/>
        <v>-3.2786885245901669E-2</v>
      </c>
      <c r="CO204" s="3" t="str">
        <f t="shared" si="251"/>
        <v/>
      </c>
      <c r="CP204" s="3">
        <f t="shared" si="252"/>
        <v>3.2786885245901669E-2</v>
      </c>
      <c r="CQ204" s="3" t="str">
        <f t="shared" si="253"/>
        <v/>
      </c>
      <c r="CR204" s="3" t="str">
        <f t="shared" si="254"/>
        <v xml:space="preserve">
</v>
      </c>
      <c r="CS204" s="3">
        <f t="shared" si="255"/>
        <v>0.16406249999999997</v>
      </c>
      <c r="CT204" s="3" t="str">
        <f t="shared" si="256"/>
        <v>+</v>
      </c>
      <c r="CU204" s="3">
        <f t="shared" si="257"/>
        <v>0.16406249999999997</v>
      </c>
      <c r="CV204" s="3" t="str">
        <f t="shared" si="258"/>
        <v>small</v>
      </c>
      <c r="CW204" s="3" t="str">
        <f t="shared" si="259"/>
        <v>+
small</v>
      </c>
      <c r="CX204" s="3" t="str">
        <f t="shared" si="260"/>
        <v>N&lt;5</v>
      </c>
      <c r="CY204" s="3" t="str">
        <f t="shared" si="261"/>
        <v>N&lt;5</v>
      </c>
      <c r="CZ204" s="3" t="str">
        <f t="shared" si="262"/>
        <v>N&lt;5</v>
      </c>
      <c r="DA204" s="3" t="str">
        <f t="shared" si="263"/>
        <v>N&lt;5</v>
      </c>
      <c r="DB204" s="3" t="str">
        <f t="shared" si="264"/>
        <v>N&lt;5
N&lt;5</v>
      </c>
      <c r="DC204" s="3">
        <f t="shared" si="265"/>
        <v>-0.44915254237288121</v>
      </c>
      <c r="DD204" s="3" t="str">
        <f t="shared" si="266"/>
        <v>-</v>
      </c>
      <c r="DE204" s="3">
        <f t="shared" si="267"/>
        <v>0.44915254237288121</v>
      </c>
      <c r="DF204" s="3" t="str">
        <f t="shared" si="268"/>
        <v>moderate</v>
      </c>
      <c r="DG204" s="3" t="str">
        <f t="shared" si="269"/>
        <v>-
moderate</v>
      </c>
      <c r="DH204" s="3" t="str">
        <f t="shared" si="270"/>
        <v>N&lt;5</v>
      </c>
      <c r="DI204" s="3" t="str">
        <f t="shared" si="271"/>
        <v>N&lt;5</v>
      </c>
      <c r="DJ204" s="3" t="str">
        <f t="shared" si="272"/>
        <v>N&lt;5</v>
      </c>
      <c r="DK204" s="3" t="str">
        <f t="shared" si="273"/>
        <v>N&lt;5</v>
      </c>
      <c r="DL204" s="3" t="str">
        <f t="shared" si="274"/>
        <v>N&lt;5
N&lt;5</v>
      </c>
      <c r="DM204" s="3">
        <f t="shared" si="275"/>
        <v>0.3834586466165415</v>
      </c>
      <c r="DN204" s="3" t="str">
        <f t="shared" si="276"/>
        <v>+</v>
      </c>
      <c r="DO204" s="3">
        <f t="shared" si="277"/>
        <v>0.3834586466165415</v>
      </c>
      <c r="DP204" s="3" t="str">
        <f t="shared" si="278"/>
        <v>moderate</v>
      </c>
      <c r="DQ204" s="3" t="str">
        <f t="shared" si="279"/>
        <v>+
moderate</v>
      </c>
      <c r="DR204" s="3">
        <f t="shared" si="280"/>
        <v>0.22388059701492521</v>
      </c>
      <c r="DS204" s="3" t="str">
        <f t="shared" si="281"/>
        <v>+</v>
      </c>
      <c r="DT204" s="3">
        <f t="shared" si="282"/>
        <v>0.22388059701492521</v>
      </c>
      <c r="DU204" s="3" t="str">
        <f t="shared" si="283"/>
        <v>small</v>
      </c>
      <c r="DV204" s="3" t="str">
        <f t="shared" si="284"/>
        <v>+
small</v>
      </c>
      <c r="DW204" s="3">
        <f t="shared" si="285"/>
        <v>-0.30275229357798167</v>
      </c>
      <c r="DX204" s="3" t="str">
        <f t="shared" si="286"/>
        <v>-</v>
      </c>
      <c r="DY204" s="3">
        <f t="shared" si="287"/>
        <v>0.30275229357798167</v>
      </c>
      <c r="DZ204" s="3" t="str">
        <f t="shared" si="288"/>
        <v>moderate</v>
      </c>
      <c r="EA204" s="3" t="str">
        <f t="shared" si="289"/>
        <v>-
moderate</v>
      </c>
      <c r="EB204" s="3">
        <f t="shared" si="290"/>
        <v>-4.9180327868852507E-2</v>
      </c>
      <c r="EC204" s="3" t="str">
        <f t="shared" si="291"/>
        <v/>
      </c>
      <c r="ED204" s="3">
        <f t="shared" si="292"/>
        <v>4.9180327868852507E-2</v>
      </c>
      <c r="EE204" s="3" t="str">
        <f t="shared" si="293"/>
        <v/>
      </c>
      <c r="EF204" s="3" t="str">
        <f t="shared" si="294"/>
        <v xml:space="preserve">
</v>
      </c>
      <c r="EG204" s="3">
        <f t="shared" si="295"/>
        <v>5.4263565891472743E-2</v>
      </c>
      <c r="EH204" s="3" t="str">
        <f t="shared" si="296"/>
        <v/>
      </c>
      <c r="EI204" s="3">
        <f t="shared" si="297"/>
        <v>5.4263565891472743E-2</v>
      </c>
      <c r="EJ204" s="3" t="str">
        <f t="shared" si="298"/>
        <v/>
      </c>
      <c r="EK204" s="3" t="str">
        <f t="shared" si="299"/>
        <v xml:space="preserve">
</v>
      </c>
    </row>
    <row r="205" spans="1:141" x14ac:dyDescent="0.35">
      <c r="A205" s="13" t="s">
        <v>401</v>
      </c>
      <c r="B205" s="13" t="s">
        <v>402</v>
      </c>
      <c r="C205" s="4">
        <v>3.14</v>
      </c>
      <c r="D205" s="4">
        <v>1.0609999999999999</v>
      </c>
      <c r="E205" s="3">
        <v>35</v>
      </c>
      <c r="F205" s="4">
        <v>3.19</v>
      </c>
      <c r="G205" s="4">
        <v>1.131</v>
      </c>
      <c r="H205" s="3">
        <v>309</v>
      </c>
      <c r="I205" s="4">
        <v>2.78</v>
      </c>
      <c r="J205" s="4">
        <v>1.06</v>
      </c>
      <c r="K205" s="3">
        <v>18</v>
      </c>
      <c r="L205" s="4" t="s">
        <v>30</v>
      </c>
      <c r="M205" s="4" t="s">
        <v>30</v>
      </c>
      <c r="N205" s="3" t="s">
        <v>30</v>
      </c>
      <c r="O205" s="4">
        <v>3.54</v>
      </c>
      <c r="P205" s="4">
        <v>0.96699999999999997</v>
      </c>
      <c r="Q205" s="3">
        <v>13</v>
      </c>
      <c r="R205" s="4" t="s">
        <v>30</v>
      </c>
      <c r="S205" s="4" t="s">
        <v>30</v>
      </c>
      <c r="T205" s="3" t="s">
        <v>30</v>
      </c>
      <c r="U205" s="4">
        <v>3</v>
      </c>
      <c r="V205" s="4">
        <v>1</v>
      </c>
      <c r="W205" s="3">
        <v>13</v>
      </c>
      <c r="X205" s="4">
        <v>2.64</v>
      </c>
      <c r="Y205" s="4">
        <v>1.0820000000000001</v>
      </c>
      <c r="Z205" s="3">
        <v>14</v>
      </c>
      <c r="AA205" s="4">
        <v>3.45</v>
      </c>
      <c r="AB205" s="4">
        <v>0.94499999999999995</v>
      </c>
      <c r="AC205" s="3">
        <v>20</v>
      </c>
      <c r="AD205" s="4">
        <v>3.04</v>
      </c>
      <c r="AE205" s="4">
        <v>1.036</v>
      </c>
      <c r="AF205" s="3">
        <v>28</v>
      </c>
      <c r="AG205" s="4">
        <v>3.57</v>
      </c>
      <c r="AH205" s="4">
        <v>1.1339999999999999</v>
      </c>
      <c r="AI205" s="3">
        <v>7</v>
      </c>
      <c r="AJ205" s="4">
        <v>3.06</v>
      </c>
      <c r="AK205" s="4">
        <v>1.34</v>
      </c>
      <c r="AL205" s="14">
        <v>49</v>
      </c>
      <c r="AM205" s="3">
        <v>3.2</v>
      </c>
      <c r="AN205" s="3">
        <v>1.35</v>
      </c>
      <c r="AO205" s="3">
        <v>30</v>
      </c>
      <c r="AP205" s="3" t="s">
        <v>30</v>
      </c>
      <c r="AQ205" s="3" t="s">
        <v>30</v>
      </c>
      <c r="AR205" s="3" t="s">
        <v>30</v>
      </c>
      <c r="AS205" s="3">
        <v>2.73</v>
      </c>
      <c r="AT205" s="3">
        <v>1.33</v>
      </c>
      <c r="AU205" s="3">
        <v>15</v>
      </c>
      <c r="AV205" s="3">
        <v>3.14</v>
      </c>
      <c r="AW205" s="3">
        <v>1.46</v>
      </c>
      <c r="AX205" s="3">
        <v>14</v>
      </c>
      <c r="AY205" s="3">
        <v>3.23</v>
      </c>
      <c r="AZ205" s="3">
        <v>1.42</v>
      </c>
      <c r="BA205" s="3">
        <v>13</v>
      </c>
      <c r="BB205" s="3">
        <v>3.24</v>
      </c>
      <c r="BC205" s="3">
        <v>1.33</v>
      </c>
      <c r="BD205" s="3">
        <v>25</v>
      </c>
      <c r="BE205" s="3">
        <v>2.88</v>
      </c>
      <c r="BF205" s="3">
        <v>1.36</v>
      </c>
      <c r="BG205" s="3">
        <v>24</v>
      </c>
      <c r="BH205" s="3">
        <v>3</v>
      </c>
      <c r="BI205" s="3">
        <v>1.36</v>
      </c>
      <c r="BJ205" s="3">
        <v>38</v>
      </c>
      <c r="BK205" s="3">
        <v>3.27</v>
      </c>
      <c r="BL205" s="3">
        <v>1.35</v>
      </c>
      <c r="BM205" s="3">
        <v>11</v>
      </c>
      <c r="BO205" s="3" t="str">
        <f t="shared" si="225"/>
        <v>N&lt;5</v>
      </c>
      <c r="BP205" s="3" t="str">
        <f t="shared" si="227"/>
        <v>N&lt;5</v>
      </c>
      <c r="BQ205" s="3" t="str">
        <f t="shared" si="228"/>
        <v>N&lt;5</v>
      </c>
      <c r="BR205" s="3" t="str">
        <f t="shared" si="229"/>
        <v>N&lt;5</v>
      </c>
      <c r="BS205" s="3" t="str">
        <f t="shared" si="230"/>
        <v>N&lt;5
N&lt;5</v>
      </c>
      <c r="BT205" s="3">
        <f t="shared" si="226"/>
        <v>-0.71698113207547187</v>
      </c>
      <c r="BU205" s="3" t="str">
        <f t="shared" si="231"/>
        <v>tenured</v>
      </c>
      <c r="BV205" s="3">
        <f t="shared" si="232"/>
        <v>0.71698113207547187</v>
      </c>
      <c r="BW205" s="3" t="str">
        <f t="shared" si="233"/>
        <v>large</v>
      </c>
      <c r="BX205" s="3" t="str">
        <f t="shared" si="234"/>
        <v>tenured
large</v>
      </c>
      <c r="BY205" s="3">
        <f t="shared" si="235"/>
        <v>-6.1643835616438263E-2</v>
      </c>
      <c r="BZ205" s="3" t="str">
        <f t="shared" si="236"/>
        <v/>
      </c>
      <c r="CA205" s="3">
        <f t="shared" si="237"/>
        <v>6.1643835616438263E-2</v>
      </c>
      <c r="CB205" s="3" t="str">
        <f t="shared" si="238"/>
        <v/>
      </c>
      <c r="CC205" s="3" t="str">
        <f t="shared" si="239"/>
        <v xml:space="preserve">
</v>
      </c>
      <c r="CD205" s="3">
        <f t="shared" si="240"/>
        <v>-0.74861367837338266</v>
      </c>
      <c r="CE205" s="3" t="str">
        <f t="shared" si="241"/>
        <v>men</v>
      </c>
      <c r="CF205" s="3">
        <f t="shared" si="242"/>
        <v>0.74861367837338266</v>
      </c>
      <c r="CG205" s="3" t="str">
        <f t="shared" si="243"/>
        <v>large</v>
      </c>
      <c r="CH205" s="3" t="str">
        <f t="shared" si="244"/>
        <v>men
large</v>
      </c>
      <c r="CI205" s="3">
        <f t="shared" si="245"/>
        <v>-0.51158301158301134</v>
      </c>
      <c r="CJ205" s="3" t="str">
        <f t="shared" si="246"/>
        <v>white</v>
      </c>
      <c r="CK205" s="3">
        <f t="shared" si="247"/>
        <v>0.51158301158301134</v>
      </c>
      <c r="CL205" s="3" t="str">
        <f t="shared" si="248"/>
        <v>large</v>
      </c>
      <c r="CM205" s="3" t="str">
        <f t="shared" si="249"/>
        <v>white
large</v>
      </c>
      <c r="CN205" s="3">
        <f t="shared" si="250"/>
        <v>-5.970149253731348E-2</v>
      </c>
      <c r="CO205" s="3" t="str">
        <f t="shared" si="251"/>
        <v/>
      </c>
      <c r="CP205" s="3">
        <f t="shared" si="252"/>
        <v>5.970149253731348E-2</v>
      </c>
      <c r="CQ205" s="3" t="str">
        <f t="shared" si="253"/>
        <v/>
      </c>
      <c r="CR205" s="3" t="str">
        <f t="shared" si="254"/>
        <v xml:space="preserve">
</v>
      </c>
      <c r="CS205" s="3">
        <f t="shared" si="255"/>
        <v>0.31111111111111139</v>
      </c>
      <c r="CT205" s="3" t="str">
        <f t="shared" si="256"/>
        <v>+</v>
      </c>
      <c r="CU205" s="3">
        <f t="shared" si="257"/>
        <v>0.31111111111111139</v>
      </c>
      <c r="CV205" s="3" t="str">
        <f t="shared" si="258"/>
        <v>moderate</v>
      </c>
      <c r="CW205" s="3" t="str">
        <f t="shared" si="259"/>
        <v>+
moderate</v>
      </c>
      <c r="CX205" s="3" t="str">
        <f t="shared" si="260"/>
        <v>N&lt;5</v>
      </c>
      <c r="CY205" s="3" t="str">
        <f t="shared" si="261"/>
        <v>N&lt;5</v>
      </c>
      <c r="CZ205" s="3" t="str">
        <f t="shared" si="262"/>
        <v>N&lt;5</v>
      </c>
      <c r="DA205" s="3" t="str">
        <f t="shared" si="263"/>
        <v>N&lt;5</v>
      </c>
      <c r="DB205" s="3" t="str">
        <f t="shared" si="264"/>
        <v>N&lt;5
N&lt;5</v>
      </c>
      <c r="DC205" s="3">
        <f t="shared" si="265"/>
        <v>-0.60902255639097747</v>
      </c>
      <c r="DD205" s="3" t="str">
        <f t="shared" si="266"/>
        <v>-</v>
      </c>
      <c r="DE205" s="3">
        <f t="shared" si="267"/>
        <v>0.60902255639097747</v>
      </c>
      <c r="DF205" s="3" t="str">
        <f t="shared" si="268"/>
        <v>large</v>
      </c>
      <c r="DG205" s="3" t="str">
        <f t="shared" si="269"/>
        <v>-
large</v>
      </c>
      <c r="DH205" s="3" t="str">
        <f t="shared" si="270"/>
        <v>N&lt;5</v>
      </c>
      <c r="DI205" s="3" t="str">
        <f t="shared" si="271"/>
        <v>N&lt;5</v>
      </c>
      <c r="DJ205" s="3" t="str">
        <f t="shared" si="272"/>
        <v>N&lt;5</v>
      </c>
      <c r="DK205" s="3" t="str">
        <f t="shared" si="273"/>
        <v>N&lt;5</v>
      </c>
      <c r="DL205" s="3" t="str">
        <f t="shared" si="274"/>
        <v>N&lt;5
N&lt;5</v>
      </c>
      <c r="DM205" s="3">
        <f t="shared" si="275"/>
        <v>0.1619718309859155</v>
      </c>
      <c r="DN205" s="3" t="str">
        <f t="shared" si="276"/>
        <v>+</v>
      </c>
      <c r="DO205" s="3">
        <f t="shared" si="277"/>
        <v>0.1619718309859155</v>
      </c>
      <c r="DP205" s="3" t="str">
        <f t="shared" si="278"/>
        <v>small</v>
      </c>
      <c r="DQ205" s="3" t="str">
        <f t="shared" si="279"/>
        <v>+
small</v>
      </c>
      <c r="DR205" s="3">
        <f t="shared" si="280"/>
        <v>0.45112781954887221</v>
      </c>
      <c r="DS205" s="3" t="str">
        <f t="shared" si="281"/>
        <v>+</v>
      </c>
      <c r="DT205" s="3">
        <f t="shared" si="282"/>
        <v>0.45112781954887221</v>
      </c>
      <c r="DU205" s="3" t="str">
        <f t="shared" si="283"/>
        <v>moderate</v>
      </c>
      <c r="DV205" s="3" t="str">
        <f t="shared" si="284"/>
        <v>+
moderate</v>
      </c>
      <c r="DW205" s="3">
        <f t="shared" si="285"/>
        <v>-0.41911764705882371</v>
      </c>
      <c r="DX205" s="3" t="str">
        <f t="shared" si="286"/>
        <v>-</v>
      </c>
      <c r="DY205" s="3">
        <f t="shared" si="287"/>
        <v>0.41911764705882371</v>
      </c>
      <c r="DZ205" s="3" t="str">
        <f t="shared" si="288"/>
        <v>moderate</v>
      </c>
      <c r="EA205" s="3" t="str">
        <f t="shared" si="289"/>
        <v>-
moderate</v>
      </c>
      <c r="EB205" s="3">
        <f t="shared" si="290"/>
        <v>-2.9411764705882377E-2</v>
      </c>
      <c r="EC205" s="3" t="str">
        <f t="shared" si="291"/>
        <v/>
      </c>
      <c r="ED205" s="3">
        <f t="shared" si="292"/>
        <v>2.9411764705882377E-2</v>
      </c>
      <c r="EE205" s="3" t="str">
        <f t="shared" si="293"/>
        <v/>
      </c>
      <c r="EF205" s="3" t="str">
        <f t="shared" si="294"/>
        <v xml:space="preserve">
</v>
      </c>
      <c r="EG205" s="3">
        <f t="shared" si="295"/>
        <v>-0.22222222222222207</v>
      </c>
      <c r="EH205" s="3" t="str">
        <f t="shared" si="296"/>
        <v>-</v>
      </c>
      <c r="EI205" s="3">
        <f t="shared" si="297"/>
        <v>0.22222222222222207</v>
      </c>
      <c r="EJ205" s="3" t="str">
        <f t="shared" si="298"/>
        <v>small</v>
      </c>
      <c r="EK205" s="3" t="str">
        <f t="shared" si="299"/>
        <v>-
small</v>
      </c>
    </row>
    <row r="206" spans="1:141" x14ac:dyDescent="0.35">
      <c r="A206" s="13" t="s">
        <v>403</v>
      </c>
      <c r="B206" s="13" t="s">
        <v>404</v>
      </c>
      <c r="C206" s="4">
        <v>3.17</v>
      </c>
      <c r="D206" s="4">
        <v>1.0389999999999999</v>
      </c>
      <c r="E206" s="3">
        <v>46</v>
      </c>
      <c r="F206" s="4">
        <v>2.96</v>
      </c>
      <c r="G206" s="4">
        <v>1.1539999999999999</v>
      </c>
      <c r="H206" s="3">
        <v>350</v>
      </c>
      <c r="I206" s="4">
        <v>2.94</v>
      </c>
      <c r="J206" s="4">
        <v>1.1100000000000001</v>
      </c>
      <c r="K206" s="3">
        <v>18</v>
      </c>
      <c r="L206" s="4" t="s">
        <v>30</v>
      </c>
      <c r="M206" s="4" t="s">
        <v>30</v>
      </c>
      <c r="N206" s="3" t="s">
        <v>30</v>
      </c>
      <c r="O206" s="4">
        <v>3.33</v>
      </c>
      <c r="P206" s="4">
        <v>1.0069999999999999</v>
      </c>
      <c r="Q206" s="3">
        <v>24</v>
      </c>
      <c r="R206" s="4" t="s">
        <v>30</v>
      </c>
      <c r="S206" s="4" t="s">
        <v>30</v>
      </c>
      <c r="T206" s="3" t="s">
        <v>30</v>
      </c>
      <c r="U206" s="4">
        <v>3</v>
      </c>
      <c r="V206" s="4">
        <v>0.95299999999999996</v>
      </c>
      <c r="W206" s="3">
        <v>12</v>
      </c>
      <c r="X206" s="4">
        <v>2.88</v>
      </c>
      <c r="Y206" s="4">
        <v>1.111</v>
      </c>
      <c r="Z206" s="3">
        <v>17</v>
      </c>
      <c r="AA206" s="4">
        <v>3.33</v>
      </c>
      <c r="AB206" s="4">
        <v>0.92</v>
      </c>
      <c r="AC206" s="3">
        <v>27</v>
      </c>
      <c r="AD206" s="4">
        <v>3.08</v>
      </c>
      <c r="AE206" s="4">
        <v>0.95399999999999996</v>
      </c>
      <c r="AF206" s="3">
        <v>37</v>
      </c>
      <c r="AG206" s="4">
        <v>3.56</v>
      </c>
      <c r="AH206" s="4">
        <v>1.333</v>
      </c>
      <c r="AI206" s="3">
        <v>9</v>
      </c>
      <c r="AJ206" s="3">
        <v>3.13</v>
      </c>
      <c r="AK206" s="3">
        <v>1.29</v>
      </c>
      <c r="AL206" s="3">
        <v>60</v>
      </c>
      <c r="AM206" s="3">
        <v>3.29</v>
      </c>
      <c r="AN206" s="3">
        <v>1.4</v>
      </c>
      <c r="AO206" s="3">
        <v>31</v>
      </c>
      <c r="AP206" s="3">
        <v>3.4</v>
      </c>
      <c r="AQ206" s="3">
        <v>0.89</v>
      </c>
      <c r="AR206" s="3">
        <v>5</v>
      </c>
      <c r="AS206" s="3">
        <v>2.88</v>
      </c>
      <c r="AT206" s="3">
        <v>1.23</v>
      </c>
      <c r="AU206" s="3">
        <v>24</v>
      </c>
      <c r="AV206" s="3">
        <v>3.43</v>
      </c>
      <c r="AW206" s="3">
        <v>1.34</v>
      </c>
      <c r="AX206" s="3">
        <v>14</v>
      </c>
      <c r="AY206" s="3">
        <v>3</v>
      </c>
      <c r="AZ206" s="3">
        <v>1.57</v>
      </c>
      <c r="BA206" s="3">
        <v>14</v>
      </c>
      <c r="BB206" s="3">
        <v>3.5</v>
      </c>
      <c r="BC206" s="3">
        <v>1.23</v>
      </c>
      <c r="BD206" s="3">
        <v>28</v>
      </c>
      <c r="BE206" s="3">
        <v>2.81</v>
      </c>
      <c r="BF206" s="3">
        <v>1.28</v>
      </c>
      <c r="BG206" s="3">
        <v>32</v>
      </c>
      <c r="BH206" s="3">
        <v>3.13</v>
      </c>
      <c r="BI206" s="3">
        <v>1.28</v>
      </c>
      <c r="BJ206" s="3">
        <v>46</v>
      </c>
      <c r="BK206" s="3">
        <v>3.14</v>
      </c>
      <c r="BL206" s="3">
        <v>1.41</v>
      </c>
      <c r="BM206" s="3">
        <v>14</v>
      </c>
      <c r="BO206" s="3" t="str">
        <f t="shared" si="225"/>
        <v>N&lt;5</v>
      </c>
      <c r="BP206" s="3" t="str">
        <f t="shared" si="227"/>
        <v>N&lt;5</v>
      </c>
      <c r="BQ206" s="3" t="str">
        <f t="shared" si="228"/>
        <v>N&lt;5</v>
      </c>
      <c r="BR206" s="3" t="str">
        <f t="shared" si="229"/>
        <v>N&lt;5</v>
      </c>
      <c r="BS206" s="3" t="str">
        <f t="shared" si="230"/>
        <v>N&lt;5
N&lt;5</v>
      </c>
      <c r="BT206" s="3">
        <f t="shared" si="226"/>
        <v>-0.35135135135135143</v>
      </c>
      <c r="BU206" s="3" t="str">
        <f t="shared" si="231"/>
        <v>tenured</v>
      </c>
      <c r="BV206" s="3">
        <f t="shared" si="232"/>
        <v>0.35135135135135143</v>
      </c>
      <c r="BW206" s="3" t="str">
        <f t="shared" si="233"/>
        <v>moderate</v>
      </c>
      <c r="BX206" s="3" t="str">
        <f t="shared" si="234"/>
        <v>tenured
moderate</v>
      </c>
      <c r="BY206" s="3">
        <f t="shared" si="235"/>
        <v>0.3208955223880598</v>
      </c>
      <c r="BZ206" s="3" t="str">
        <f t="shared" si="236"/>
        <v>assoc</v>
      </c>
      <c r="CA206" s="3">
        <f t="shared" si="237"/>
        <v>0.3208955223880598</v>
      </c>
      <c r="CB206" s="3" t="str">
        <f t="shared" si="238"/>
        <v>moderate</v>
      </c>
      <c r="CC206" s="3" t="str">
        <f t="shared" si="239"/>
        <v>assoc
moderate</v>
      </c>
      <c r="CD206" s="3">
        <f t="shared" si="240"/>
        <v>-0.4050405040504052</v>
      </c>
      <c r="CE206" s="3" t="str">
        <f t="shared" si="241"/>
        <v>men</v>
      </c>
      <c r="CF206" s="3">
        <f t="shared" si="242"/>
        <v>0.4050405040504052</v>
      </c>
      <c r="CG206" s="3" t="str">
        <f t="shared" si="243"/>
        <v>moderate</v>
      </c>
      <c r="CH206" s="3" t="str">
        <f t="shared" si="244"/>
        <v>men
moderate</v>
      </c>
      <c r="CI206" s="3">
        <f t="shared" si="245"/>
        <v>-0.50314465408805031</v>
      </c>
      <c r="CJ206" s="3" t="str">
        <f t="shared" si="246"/>
        <v>white</v>
      </c>
      <c r="CK206" s="3">
        <f t="shared" si="247"/>
        <v>0.50314465408805031</v>
      </c>
      <c r="CL206" s="3" t="str">
        <f t="shared" si="248"/>
        <v>large</v>
      </c>
      <c r="CM206" s="3" t="str">
        <f t="shared" si="249"/>
        <v>white
large</v>
      </c>
      <c r="CN206" s="3">
        <f t="shared" si="250"/>
        <v>-3.1007751937984523E-2</v>
      </c>
      <c r="CO206" s="3" t="str">
        <f t="shared" si="251"/>
        <v/>
      </c>
      <c r="CP206" s="3">
        <f t="shared" si="252"/>
        <v>3.1007751937984523E-2</v>
      </c>
      <c r="CQ206" s="3" t="str">
        <f t="shared" si="253"/>
        <v/>
      </c>
      <c r="CR206" s="3" t="str">
        <f t="shared" si="254"/>
        <v xml:space="preserve">
</v>
      </c>
      <c r="CS206" s="3">
        <f t="shared" si="255"/>
        <v>0.25000000000000006</v>
      </c>
      <c r="CT206" s="3" t="str">
        <f t="shared" si="256"/>
        <v>+</v>
      </c>
      <c r="CU206" s="3">
        <f t="shared" si="257"/>
        <v>0.25000000000000006</v>
      </c>
      <c r="CV206" s="3" t="str">
        <f t="shared" si="258"/>
        <v>small</v>
      </c>
      <c r="CW206" s="3" t="str">
        <f t="shared" si="259"/>
        <v>+
small</v>
      </c>
      <c r="CX206" s="3" t="str">
        <f t="shared" si="260"/>
        <v>N&lt;5</v>
      </c>
      <c r="CY206" s="3" t="str">
        <f t="shared" si="261"/>
        <v>N&lt;5</v>
      </c>
      <c r="CZ206" s="3" t="str">
        <f t="shared" si="262"/>
        <v>N&lt;5</v>
      </c>
      <c r="DA206" s="3" t="str">
        <f t="shared" si="263"/>
        <v>N&lt;5</v>
      </c>
      <c r="DB206" s="3" t="str">
        <f t="shared" si="264"/>
        <v>N&lt;5
N&lt;5</v>
      </c>
      <c r="DC206" s="3">
        <f t="shared" si="265"/>
        <v>-0.36585365853658552</v>
      </c>
      <c r="DD206" s="3" t="str">
        <f t="shared" si="266"/>
        <v>-</v>
      </c>
      <c r="DE206" s="3">
        <f t="shared" si="267"/>
        <v>0.36585365853658552</v>
      </c>
      <c r="DF206" s="3" t="str">
        <f t="shared" si="268"/>
        <v>moderate</v>
      </c>
      <c r="DG206" s="3" t="str">
        <f t="shared" si="269"/>
        <v>-
moderate</v>
      </c>
      <c r="DH206" s="3" t="str">
        <f t="shared" si="270"/>
        <v>N&lt;5</v>
      </c>
      <c r="DI206" s="3" t="str">
        <f t="shared" si="271"/>
        <v>N&lt;5</v>
      </c>
      <c r="DJ206" s="3" t="str">
        <f t="shared" si="272"/>
        <v>N&lt;5</v>
      </c>
      <c r="DK206" s="3" t="str">
        <f t="shared" si="273"/>
        <v>N&lt;5</v>
      </c>
      <c r="DL206" s="3" t="str">
        <f t="shared" si="274"/>
        <v>N&lt;5
N&lt;5</v>
      </c>
      <c r="DM206" s="3">
        <f t="shared" si="275"/>
        <v>0</v>
      </c>
      <c r="DN206" s="3" t="str">
        <f t="shared" si="276"/>
        <v/>
      </c>
      <c r="DO206" s="3">
        <f t="shared" si="277"/>
        <v>0</v>
      </c>
      <c r="DP206" s="3" t="str">
        <f t="shared" si="278"/>
        <v/>
      </c>
      <c r="DQ206" s="3" t="str">
        <f t="shared" si="279"/>
        <v xml:space="preserve">
</v>
      </c>
      <c r="DR206" s="3">
        <f t="shared" si="280"/>
        <v>0.50406504065040658</v>
      </c>
      <c r="DS206" s="3" t="str">
        <f t="shared" si="281"/>
        <v>+</v>
      </c>
      <c r="DT206" s="3">
        <f t="shared" si="282"/>
        <v>0.50406504065040658</v>
      </c>
      <c r="DU206" s="3" t="str">
        <f t="shared" si="283"/>
        <v>large</v>
      </c>
      <c r="DV206" s="3" t="str">
        <f t="shared" si="284"/>
        <v>+
large</v>
      </c>
      <c r="DW206" s="3">
        <f t="shared" si="285"/>
        <v>-0.40625</v>
      </c>
      <c r="DX206" s="3" t="str">
        <f t="shared" si="286"/>
        <v>-</v>
      </c>
      <c r="DY206" s="3">
        <f t="shared" si="287"/>
        <v>0.40625</v>
      </c>
      <c r="DZ206" s="3" t="str">
        <f t="shared" si="288"/>
        <v>moderate</v>
      </c>
      <c r="EA206" s="3" t="str">
        <f t="shared" si="289"/>
        <v>-
moderate</v>
      </c>
      <c r="EB206" s="3">
        <f t="shared" si="290"/>
        <v>3.9062499999999861E-2</v>
      </c>
      <c r="EC206" s="3" t="str">
        <f t="shared" si="291"/>
        <v/>
      </c>
      <c r="ED206" s="3">
        <f t="shared" si="292"/>
        <v>3.9062499999999861E-2</v>
      </c>
      <c r="EE206" s="3" t="str">
        <f t="shared" si="293"/>
        <v/>
      </c>
      <c r="EF206" s="3" t="str">
        <f t="shared" si="294"/>
        <v xml:space="preserve">
</v>
      </c>
      <c r="EG206" s="3">
        <f t="shared" si="295"/>
        <v>-0.2978723404255319</v>
      </c>
      <c r="EH206" s="3" t="str">
        <f t="shared" si="296"/>
        <v>-</v>
      </c>
      <c r="EI206" s="3">
        <f t="shared" si="297"/>
        <v>0.2978723404255319</v>
      </c>
      <c r="EJ206" s="3" t="str">
        <f t="shared" si="298"/>
        <v>small</v>
      </c>
      <c r="EK206" s="3" t="str">
        <f t="shared" si="299"/>
        <v>-
small</v>
      </c>
    </row>
    <row r="207" spans="1:141" x14ac:dyDescent="0.35">
      <c r="A207" s="13" t="s">
        <v>405</v>
      </c>
      <c r="B207" s="13" t="s">
        <v>406</v>
      </c>
      <c r="C207" s="4">
        <v>3.24</v>
      </c>
      <c r="D207" s="4">
        <v>0.872</v>
      </c>
      <c r="E207" s="3">
        <v>29</v>
      </c>
      <c r="F207" s="4">
        <v>3.06</v>
      </c>
      <c r="G207" s="4">
        <v>1.034</v>
      </c>
      <c r="H207" s="3">
        <v>251</v>
      </c>
      <c r="I207" s="4">
        <v>3.08</v>
      </c>
      <c r="J207" s="4">
        <v>0.79300000000000004</v>
      </c>
      <c r="K207" s="3">
        <v>12</v>
      </c>
      <c r="L207" s="4" t="s">
        <v>30</v>
      </c>
      <c r="M207" s="4" t="s">
        <v>30</v>
      </c>
      <c r="N207" s="3" t="s">
        <v>30</v>
      </c>
      <c r="O207" s="4">
        <v>3.36</v>
      </c>
      <c r="P207" s="4">
        <v>0.84199999999999997</v>
      </c>
      <c r="Q207" s="3">
        <v>14</v>
      </c>
      <c r="R207" s="4" t="s">
        <v>30</v>
      </c>
      <c r="S207" s="4" t="s">
        <v>30</v>
      </c>
      <c r="T207" s="3" t="s">
        <v>30</v>
      </c>
      <c r="U207" s="3">
        <v>2.89</v>
      </c>
      <c r="V207" s="3">
        <v>0.60099999999999998</v>
      </c>
      <c r="W207" s="3">
        <v>9</v>
      </c>
      <c r="X207" s="4">
        <v>3.08</v>
      </c>
      <c r="Y207" s="4">
        <v>0.996</v>
      </c>
      <c r="Z207" s="3">
        <v>12</v>
      </c>
      <c r="AA207" s="4">
        <v>3.31</v>
      </c>
      <c r="AB207" s="4">
        <v>0.79300000000000004</v>
      </c>
      <c r="AC207" s="3">
        <v>16</v>
      </c>
      <c r="AD207" s="4">
        <v>3.21</v>
      </c>
      <c r="AE207" s="4">
        <v>0.88400000000000001</v>
      </c>
      <c r="AF207" s="3">
        <v>24</v>
      </c>
      <c r="AG207" s="4">
        <v>3.4</v>
      </c>
      <c r="AH207" s="4">
        <v>0.89400000000000002</v>
      </c>
      <c r="AI207" s="3">
        <v>5</v>
      </c>
      <c r="AJ207" s="4">
        <v>3.05</v>
      </c>
      <c r="AK207" s="4">
        <v>1.2</v>
      </c>
      <c r="AL207" s="14">
        <v>44</v>
      </c>
      <c r="AM207" s="3">
        <v>3.17</v>
      </c>
      <c r="AN207" s="3">
        <v>1.27</v>
      </c>
      <c r="AO207" s="3">
        <v>23</v>
      </c>
      <c r="AP207" s="3" t="s">
        <v>30</v>
      </c>
      <c r="AQ207" s="3" t="s">
        <v>30</v>
      </c>
      <c r="AR207" s="3" t="s">
        <v>30</v>
      </c>
      <c r="AS207" s="3">
        <v>2.82</v>
      </c>
      <c r="AT207" s="3">
        <v>1.19</v>
      </c>
      <c r="AU207" s="3">
        <v>17</v>
      </c>
      <c r="AV207" s="3">
        <v>3.36</v>
      </c>
      <c r="AW207" s="3">
        <v>1.21</v>
      </c>
      <c r="AX207" s="3">
        <v>11</v>
      </c>
      <c r="AY207" s="3">
        <v>2.9</v>
      </c>
      <c r="AZ207" s="3">
        <v>1.45</v>
      </c>
      <c r="BA207" s="3">
        <v>10</v>
      </c>
      <c r="BB207" s="3">
        <v>3.36</v>
      </c>
      <c r="BC207" s="3">
        <v>1.22</v>
      </c>
      <c r="BD207" s="3">
        <v>22</v>
      </c>
      <c r="BE207" s="3">
        <v>2.73</v>
      </c>
      <c r="BF207" s="3">
        <v>1.1200000000000001</v>
      </c>
      <c r="BG207" s="3">
        <v>22</v>
      </c>
      <c r="BH207" s="3">
        <v>3.12</v>
      </c>
      <c r="BI207" s="3">
        <v>1.2</v>
      </c>
      <c r="BJ207" s="3">
        <v>34</v>
      </c>
      <c r="BK207" s="3">
        <v>2.8</v>
      </c>
      <c r="BL207" s="3">
        <v>1.23</v>
      </c>
      <c r="BM207" s="3">
        <v>10</v>
      </c>
      <c r="BO207" s="3" t="str">
        <f t="shared" si="225"/>
        <v>N&lt;5</v>
      </c>
      <c r="BP207" s="3" t="str">
        <f t="shared" si="227"/>
        <v>N&lt;5</v>
      </c>
      <c r="BQ207" s="3" t="str">
        <f t="shared" si="228"/>
        <v>N&lt;5</v>
      </c>
      <c r="BR207" s="3" t="str">
        <f t="shared" si="229"/>
        <v>N&lt;5</v>
      </c>
      <c r="BS207" s="3" t="str">
        <f t="shared" si="230"/>
        <v>N&lt;5
N&lt;5</v>
      </c>
      <c r="BT207" s="3">
        <f t="shared" si="226"/>
        <v>-0.35308953341740201</v>
      </c>
      <c r="BU207" s="3" t="str">
        <f t="shared" si="231"/>
        <v>tenured</v>
      </c>
      <c r="BV207" s="3">
        <f t="shared" si="232"/>
        <v>0.35308953341740201</v>
      </c>
      <c r="BW207" s="3" t="str">
        <f t="shared" si="233"/>
        <v>moderate</v>
      </c>
      <c r="BX207" s="3" t="str">
        <f t="shared" si="234"/>
        <v>tenured
moderate</v>
      </c>
      <c r="BY207" s="3">
        <f t="shared" si="235"/>
        <v>0.3801652892561983</v>
      </c>
      <c r="BZ207" s="3" t="str">
        <f t="shared" si="236"/>
        <v>assoc</v>
      </c>
      <c r="CA207" s="3">
        <f t="shared" si="237"/>
        <v>0.3801652892561983</v>
      </c>
      <c r="CB207" s="3" t="str">
        <f t="shared" si="238"/>
        <v>moderate</v>
      </c>
      <c r="CC207" s="3" t="str">
        <f t="shared" si="239"/>
        <v>assoc
moderate</v>
      </c>
      <c r="CD207" s="3">
        <f t="shared" si="240"/>
        <v>-0.23092369477911645</v>
      </c>
      <c r="CE207" s="3" t="str">
        <f t="shared" si="241"/>
        <v>men</v>
      </c>
      <c r="CF207" s="3">
        <f t="shared" si="242"/>
        <v>0.23092369477911645</v>
      </c>
      <c r="CG207" s="3" t="str">
        <f t="shared" si="243"/>
        <v>small</v>
      </c>
      <c r="CH207" s="3" t="str">
        <f t="shared" si="244"/>
        <v>men
small</v>
      </c>
      <c r="CI207" s="3">
        <f t="shared" si="245"/>
        <v>-0.21493212669683251</v>
      </c>
      <c r="CJ207" s="3" t="str">
        <f t="shared" si="246"/>
        <v>white</v>
      </c>
      <c r="CK207" s="3">
        <f t="shared" si="247"/>
        <v>0.21493212669683251</v>
      </c>
      <c r="CL207" s="3" t="str">
        <f t="shared" si="248"/>
        <v>small</v>
      </c>
      <c r="CM207" s="3" t="str">
        <f t="shared" si="249"/>
        <v>white
small</v>
      </c>
      <c r="CN207" s="3">
        <f t="shared" si="250"/>
        <v>-0.15833333333333366</v>
      </c>
      <c r="CO207" s="3" t="str">
        <f t="shared" si="251"/>
        <v>-</v>
      </c>
      <c r="CP207" s="3">
        <f t="shared" si="252"/>
        <v>0.15833333333333366</v>
      </c>
      <c r="CQ207" s="3" t="str">
        <f t="shared" si="253"/>
        <v>small</v>
      </c>
      <c r="CR207" s="3" t="str">
        <f t="shared" si="254"/>
        <v>-
small</v>
      </c>
      <c r="CS207" s="3">
        <f t="shared" si="255"/>
        <v>7.0866141732283353E-2</v>
      </c>
      <c r="CT207" s="3" t="str">
        <f t="shared" si="256"/>
        <v/>
      </c>
      <c r="CU207" s="3">
        <f t="shared" si="257"/>
        <v>7.0866141732283353E-2</v>
      </c>
      <c r="CV207" s="3" t="str">
        <f t="shared" si="258"/>
        <v/>
      </c>
      <c r="CW207" s="3" t="str">
        <f t="shared" si="259"/>
        <v xml:space="preserve">
</v>
      </c>
      <c r="CX207" s="3" t="str">
        <f t="shared" si="260"/>
        <v>N&lt;5</v>
      </c>
      <c r="CY207" s="3" t="str">
        <f t="shared" si="261"/>
        <v>N&lt;5</v>
      </c>
      <c r="CZ207" s="3" t="str">
        <f t="shared" si="262"/>
        <v>N&lt;5</v>
      </c>
      <c r="DA207" s="3" t="str">
        <f t="shared" si="263"/>
        <v>N&lt;5</v>
      </c>
      <c r="DB207" s="3" t="str">
        <f t="shared" si="264"/>
        <v>N&lt;5
N&lt;5</v>
      </c>
      <c r="DC207" s="3">
        <f t="shared" si="265"/>
        <v>-0.45378151260504207</v>
      </c>
      <c r="DD207" s="3" t="str">
        <f t="shared" si="266"/>
        <v>-</v>
      </c>
      <c r="DE207" s="3">
        <f t="shared" si="267"/>
        <v>0.45378151260504207</v>
      </c>
      <c r="DF207" s="3" t="str">
        <f t="shared" si="268"/>
        <v>moderate</v>
      </c>
      <c r="DG207" s="3" t="str">
        <f t="shared" si="269"/>
        <v>-
moderate</v>
      </c>
      <c r="DH207" s="3" t="str">
        <f t="shared" si="270"/>
        <v>N&lt;5</v>
      </c>
      <c r="DI207" s="3" t="str">
        <f t="shared" si="271"/>
        <v>N&lt;5</v>
      </c>
      <c r="DJ207" s="3" t="str">
        <f t="shared" si="272"/>
        <v>N&lt;5</v>
      </c>
      <c r="DK207" s="3" t="str">
        <f t="shared" si="273"/>
        <v>N&lt;5</v>
      </c>
      <c r="DL207" s="3" t="str">
        <f t="shared" si="274"/>
        <v>N&lt;5
N&lt;5</v>
      </c>
      <c r="DM207" s="3">
        <f t="shared" si="275"/>
        <v>6.8965517241377844E-3</v>
      </c>
      <c r="DN207" s="3" t="str">
        <f t="shared" si="276"/>
        <v/>
      </c>
      <c r="DO207" s="3">
        <f t="shared" si="277"/>
        <v>6.8965517241377844E-3</v>
      </c>
      <c r="DP207" s="3" t="str">
        <f t="shared" si="278"/>
        <v/>
      </c>
      <c r="DQ207" s="3" t="str">
        <f t="shared" si="279"/>
        <v xml:space="preserve">
</v>
      </c>
      <c r="DR207" s="3">
        <f t="shared" si="280"/>
        <v>0.22950819672131131</v>
      </c>
      <c r="DS207" s="3" t="str">
        <f t="shared" si="281"/>
        <v>+</v>
      </c>
      <c r="DT207" s="3">
        <f t="shared" si="282"/>
        <v>0.22950819672131131</v>
      </c>
      <c r="DU207" s="3" t="str">
        <f t="shared" si="283"/>
        <v>small</v>
      </c>
      <c r="DV207" s="3" t="str">
        <f t="shared" si="284"/>
        <v>+
small</v>
      </c>
      <c r="DW207" s="3">
        <f t="shared" si="285"/>
        <v>-0.5178571428571429</v>
      </c>
      <c r="DX207" s="3" t="str">
        <f t="shared" si="286"/>
        <v>-</v>
      </c>
      <c r="DY207" s="3">
        <f t="shared" si="287"/>
        <v>0.5178571428571429</v>
      </c>
      <c r="DZ207" s="3" t="str">
        <f t="shared" si="288"/>
        <v>large</v>
      </c>
      <c r="EA207" s="3" t="str">
        <f t="shared" si="289"/>
        <v>-
large</v>
      </c>
      <c r="EB207" s="3">
        <f t="shared" si="290"/>
        <v>-7.4999999999999886E-2</v>
      </c>
      <c r="EC207" s="3" t="str">
        <f t="shared" si="291"/>
        <v/>
      </c>
      <c r="ED207" s="3">
        <f t="shared" si="292"/>
        <v>7.4999999999999886E-2</v>
      </c>
      <c r="EE207" s="3" t="str">
        <f t="shared" si="293"/>
        <v/>
      </c>
      <c r="EF207" s="3" t="str">
        <f t="shared" si="294"/>
        <v xml:space="preserve">
</v>
      </c>
      <c r="EG207" s="3">
        <f t="shared" si="295"/>
        <v>-0.48780487804878059</v>
      </c>
      <c r="EH207" s="3" t="str">
        <f t="shared" si="296"/>
        <v>-</v>
      </c>
      <c r="EI207" s="3">
        <f t="shared" si="297"/>
        <v>0.48780487804878059</v>
      </c>
      <c r="EJ207" s="3" t="str">
        <f t="shared" si="298"/>
        <v>moderate</v>
      </c>
      <c r="EK207" s="3" t="str">
        <f t="shared" si="299"/>
        <v>-
moderate</v>
      </c>
    </row>
    <row r="208" spans="1:141" x14ac:dyDescent="0.35">
      <c r="A208" s="13" t="s">
        <v>407</v>
      </c>
      <c r="B208" s="13" t="s">
        <v>408</v>
      </c>
      <c r="C208" s="4">
        <v>3.51</v>
      </c>
      <c r="D208" s="4">
        <v>1.0189999999999999</v>
      </c>
      <c r="E208" s="3">
        <v>47</v>
      </c>
      <c r="F208" s="4">
        <v>3.63</v>
      </c>
      <c r="G208" s="4">
        <v>1.0329999999999999</v>
      </c>
      <c r="H208" s="3">
        <v>354</v>
      </c>
      <c r="I208" s="4">
        <v>3.47</v>
      </c>
      <c r="J208" s="4">
        <v>1.073</v>
      </c>
      <c r="K208" s="3">
        <v>19</v>
      </c>
      <c r="L208" s="4" t="s">
        <v>30</v>
      </c>
      <c r="M208" s="4" t="s">
        <v>30</v>
      </c>
      <c r="N208" s="3" t="s">
        <v>30</v>
      </c>
      <c r="O208" s="4">
        <v>3.58</v>
      </c>
      <c r="P208" s="4">
        <v>1.018</v>
      </c>
      <c r="Q208" s="3">
        <v>24</v>
      </c>
      <c r="R208" s="4" t="s">
        <v>30</v>
      </c>
      <c r="S208" s="4" t="s">
        <v>30</v>
      </c>
      <c r="T208" s="3" t="s">
        <v>30</v>
      </c>
      <c r="U208" s="4">
        <v>3.62</v>
      </c>
      <c r="V208" s="4">
        <v>1.1930000000000001</v>
      </c>
      <c r="W208" s="3">
        <v>13</v>
      </c>
      <c r="X208" s="4">
        <v>3.33</v>
      </c>
      <c r="Y208" s="4">
        <v>1.0289999999999999</v>
      </c>
      <c r="Z208" s="3">
        <v>18</v>
      </c>
      <c r="AA208" s="4">
        <v>3.63</v>
      </c>
      <c r="AB208" s="4">
        <v>1.0429999999999999</v>
      </c>
      <c r="AC208" s="3">
        <v>27</v>
      </c>
      <c r="AD208" s="4">
        <v>3.41</v>
      </c>
      <c r="AE208" s="4">
        <v>1.04</v>
      </c>
      <c r="AF208" s="3">
        <v>37</v>
      </c>
      <c r="AG208" s="4">
        <v>3.9</v>
      </c>
      <c r="AH208" s="4">
        <v>0.876</v>
      </c>
      <c r="AI208" s="3">
        <v>10</v>
      </c>
      <c r="AJ208" s="3">
        <v>3.6</v>
      </c>
      <c r="AK208" s="3">
        <v>0.91</v>
      </c>
      <c r="AL208" s="3">
        <v>62</v>
      </c>
      <c r="AM208" s="3">
        <v>3.71</v>
      </c>
      <c r="AN208" s="3">
        <v>0.94</v>
      </c>
      <c r="AO208" s="3">
        <v>31</v>
      </c>
      <c r="AP208" s="3">
        <v>3.8</v>
      </c>
      <c r="AQ208" s="3">
        <v>0.45</v>
      </c>
      <c r="AR208" s="3">
        <v>5</v>
      </c>
      <c r="AS208" s="3">
        <v>3.42</v>
      </c>
      <c r="AT208" s="3">
        <v>0.95</v>
      </c>
      <c r="AU208" s="3">
        <v>26</v>
      </c>
      <c r="AV208" s="3">
        <v>3.79</v>
      </c>
      <c r="AW208" s="3">
        <v>0.97</v>
      </c>
      <c r="AX208" s="3">
        <v>14</v>
      </c>
      <c r="AY208" s="3">
        <v>3.71</v>
      </c>
      <c r="AZ208" s="3">
        <v>0.99</v>
      </c>
      <c r="BA208" s="3">
        <v>14</v>
      </c>
      <c r="BB208" s="3">
        <v>3.79</v>
      </c>
      <c r="BC208" s="3">
        <v>0.9</v>
      </c>
      <c r="BD208" s="3">
        <v>29</v>
      </c>
      <c r="BE208" s="3">
        <v>3.42</v>
      </c>
      <c r="BF208" s="3">
        <v>0.9</v>
      </c>
      <c r="BG208" s="3">
        <v>33</v>
      </c>
      <c r="BH208" s="3">
        <v>3.51</v>
      </c>
      <c r="BI208" s="3">
        <v>0.91</v>
      </c>
      <c r="BJ208" s="3">
        <v>47</v>
      </c>
      <c r="BK208" s="3">
        <v>3.87</v>
      </c>
      <c r="BL208" s="3">
        <v>0.92</v>
      </c>
      <c r="BM208" s="3">
        <v>15</v>
      </c>
      <c r="BO208" s="3" t="str">
        <f t="shared" si="225"/>
        <v>N&lt;5</v>
      </c>
      <c r="BP208" s="3" t="str">
        <f t="shared" si="227"/>
        <v>N&lt;5</v>
      </c>
      <c r="BQ208" s="3" t="str">
        <f t="shared" si="228"/>
        <v>N&lt;5</v>
      </c>
      <c r="BR208" s="3" t="str">
        <f t="shared" si="229"/>
        <v>N&lt;5</v>
      </c>
      <c r="BS208" s="3" t="str">
        <f t="shared" si="230"/>
        <v>N&lt;5
N&lt;5</v>
      </c>
      <c r="BT208" s="3">
        <f t="shared" si="226"/>
        <v>-0.10251630941286102</v>
      </c>
      <c r="BU208" s="3" t="str">
        <f t="shared" si="231"/>
        <v>tenured</v>
      </c>
      <c r="BV208" s="3">
        <f t="shared" si="232"/>
        <v>0.10251630941286102</v>
      </c>
      <c r="BW208" s="3" t="str">
        <f t="shared" si="233"/>
        <v>small</v>
      </c>
      <c r="BX208" s="3" t="str">
        <f t="shared" si="234"/>
        <v>tenured
small</v>
      </c>
      <c r="BY208" s="3">
        <f t="shared" si="235"/>
        <v>8.2474226804123793E-2</v>
      </c>
      <c r="BZ208" s="3" t="str">
        <f t="shared" si="236"/>
        <v/>
      </c>
      <c r="CA208" s="3">
        <f t="shared" si="237"/>
        <v>8.2474226804123793E-2</v>
      </c>
      <c r="CB208" s="3" t="str">
        <f t="shared" si="238"/>
        <v/>
      </c>
      <c r="CC208" s="3" t="str">
        <f t="shared" si="239"/>
        <v xml:space="preserve">
</v>
      </c>
      <c r="CD208" s="3">
        <f t="shared" si="240"/>
        <v>-0.29154518950437303</v>
      </c>
      <c r="CE208" s="3" t="str">
        <f t="shared" si="241"/>
        <v>men</v>
      </c>
      <c r="CF208" s="3">
        <f t="shared" si="242"/>
        <v>0.29154518950437303</v>
      </c>
      <c r="CG208" s="3" t="str">
        <f t="shared" si="243"/>
        <v>small</v>
      </c>
      <c r="CH208" s="3" t="str">
        <f t="shared" si="244"/>
        <v>men
small</v>
      </c>
      <c r="CI208" s="3">
        <f t="shared" si="245"/>
        <v>-0.47115384615384592</v>
      </c>
      <c r="CJ208" s="3" t="str">
        <f t="shared" si="246"/>
        <v>white</v>
      </c>
      <c r="CK208" s="3">
        <f t="shared" si="247"/>
        <v>0.47115384615384592</v>
      </c>
      <c r="CL208" s="3" t="str">
        <f t="shared" si="248"/>
        <v>moderate</v>
      </c>
      <c r="CM208" s="3" t="str">
        <f t="shared" si="249"/>
        <v>white
moderate</v>
      </c>
      <c r="CN208" s="3">
        <f t="shared" si="250"/>
        <v>9.890109890109923E-2</v>
      </c>
      <c r="CO208" s="3" t="str">
        <f t="shared" si="251"/>
        <v/>
      </c>
      <c r="CP208" s="3">
        <f t="shared" si="252"/>
        <v>9.890109890109923E-2</v>
      </c>
      <c r="CQ208" s="3" t="str">
        <f t="shared" si="253"/>
        <v/>
      </c>
      <c r="CR208" s="3" t="str">
        <f t="shared" si="254"/>
        <v xml:space="preserve">
</v>
      </c>
      <c r="CS208" s="3">
        <f t="shared" si="255"/>
        <v>0.25531914893616997</v>
      </c>
      <c r="CT208" s="3" t="str">
        <f t="shared" si="256"/>
        <v>+</v>
      </c>
      <c r="CU208" s="3">
        <f t="shared" si="257"/>
        <v>0.25531914893616997</v>
      </c>
      <c r="CV208" s="3" t="str">
        <f t="shared" si="258"/>
        <v>small</v>
      </c>
      <c r="CW208" s="3" t="str">
        <f t="shared" si="259"/>
        <v>+
small</v>
      </c>
      <c r="CX208" s="3" t="str">
        <f t="shared" si="260"/>
        <v>N&lt;5</v>
      </c>
      <c r="CY208" s="3" t="str">
        <f t="shared" si="261"/>
        <v>N&lt;5</v>
      </c>
      <c r="CZ208" s="3" t="str">
        <f t="shared" si="262"/>
        <v>N&lt;5</v>
      </c>
      <c r="DA208" s="3" t="str">
        <f t="shared" si="263"/>
        <v>N&lt;5</v>
      </c>
      <c r="DB208" s="3" t="str">
        <f t="shared" si="264"/>
        <v>N&lt;5
N&lt;5</v>
      </c>
      <c r="DC208" s="3">
        <f t="shared" si="265"/>
        <v>-0.16842105263157911</v>
      </c>
      <c r="DD208" s="3" t="str">
        <f t="shared" si="266"/>
        <v>-</v>
      </c>
      <c r="DE208" s="3">
        <f t="shared" si="267"/>
        <v>0.16842105263157911</v>
      </c>
      <c r="DF208" s="3" t="str">
        <f t="shared" si="268"/>
        <v>small</v>
      </c>
      <c r="DG208" s="3" t="str">
        <f t="shared" si="269"/>
        <v>-
small</v>
      </c>
      <c r="DH208" s="3" t="str">
        <f t="shared" si="270"/>
        <v>N&lt;5</v>
      </c>
      <c r="DI208" s="3" t="str">
        <f t="shared" si="271"/>
        <v>N&lt;5</v>
      </c>
      <c r="DJ208" s="3" t="str">
        <f t="shared" si="272"/>
        <v>N&lt;5</v>
      </c>
      <c r="DK208" s="3" t="str">
        <f t="shared" si="273"/>
        <v>N&lt;5</v>
      </c>
      <c r="DL208" s="3" t="str">
        <f t="shared" si="274"/>
        <v>N&lt;5
N&lt;5</v>
      </c>
      <c r="DM208" s="3">
        <f t="shared" si="275"/>
        <v>9.0909090909090773E-2</v>
      </c>
      <c r="DN208" s="3" t="str">
        <f t="shared" si="276"/>
        <v/>
      </c>
      <c r="DO208" s="3">
        <f t="shared" si="277"/>
        <v>9.0909090909090773E-2</v>
      </c>
      <c r="DP208" s="3" t="str">
        <f t="shared" si="278"/>
        <v/>
      </c>
      <c r="DQ208" s="3" t="str">
        <f t="shared" si="279"/>
        <v xml:space="preserve">
</v>
      </c>
      <c r="DR208" s="3">
        <f t="shared" si="280"/>
        <v>0.51111111111111107</v>
      </c>
      <c r="DS208" s="3" t="str">
        <f t="shared" si="281"/>
        <v>+</v>
      </c>
      <c r="DT208" s="3">
        <f t="shared" si="282"/>
        <v>0.51111111111111107</v>
      </c>
      <c r="DU208" s="3" t="str">
        <f t="shared" si="283"/>
        <v>large</v>
      </c>
      <c r="DV208" s="3" t="str">
        <f t="shared" si="284"/>
        <v>+
large</v>
      </c>
      <c r="DW208" s="3">
        <f t="shared" si="285"/>
        <v>-0.23333333333333328</v>
      </c>
      <c r="DX208" s="3" t="str">
        <f t="shared" si="286"/>
        <v>-</v>
      </c>
      <c r="DY208" s="3">
        <f t="shared" si="287"/>
        <v>0.23333333333333328</v>
      </c>
      <c r="DZ208" s="3" t="str">
        <f t="shared" si="288"/>
        <v>small</v>
      </c>
      <c r="EA208" s="3" t="str">
        <f t="shared" si="289"/>
        <v>-
small</v>
      </c>
      <c r="EB208" s="3">
        <f t="shared" si="290"/>
        <v>0.1098901098901095</v>
      </c>
      <c r="EC208" s="3" t="str">
        <f t="shared" si="291"/>
        <v>+</v>
      </c>
      <c r="ED208" s="3">
        <f t="shared" si="292"/>
        <v>0.1098901098901095</v>
      </c>
      <c r="EE208" s="3" t="str">
        <f t="shared" si="293"/>
        <v>small</v>
      </c>
      <c r="EF208" s="3" t="str">
        <f t="shared" si="294"/>
        <v>+
small</v>
      </c>
      <c r="EG208" s="3">
        <f t="shared" si="295"/>
        <v>-3.2608695652173697E-2</v>
      </c>
      <c r="EH208" s="3" t="str">
        <f t="shared" si="296"/>
        <v/>
      </c>
      <c r="EI208" s="3">
        <f t="shared" si="297"/>
        <v>3.2608695652173697E-2</v>
      </c>
      <c r="EJ208" s="3" t="str">
        <f t="shared" si="298"/>
        <v/>
      </c>
      <c r="EK208" s="3" t="str">
        <f t="shared" si="299"/>
        <v xml:space="preserve">
</v>
      </c>
    </row>
    <row r="209" spans="1:141" x14ac:dyDescent="0.35">
      <c r="A209" s="13" t="s">
        <v>409</v>
      </c>
      <c r="B209" s="13" t="s">
        <v>410</v>
      </c>
      <c r="C209" s="4">
        <v>2.5</v>
      </c>
      <c r="D209" s="4">
        <v>1.3660000000000001</v>
      </c>
      <c r="E209" s="3">
        <v>16</v>
      </c>
      <c r="F209" s="4">
        <v>2.58</v>
      </c>
      <c r="G209" s="4">
        <v>1.2689999999999999</v>
      </c>
      <c r="H209" s="3">
        <v>197</v>
      </c>
      <c r="I209" s="4">
        <v>2.5</v>
      </c>
      <c r="J209" s="4">
        <v>1.3660000000000001</v>
      </c>
      <c r="K209" s="3">
        <v>16</v>
      </c>
      <c r="L209" s="4"/>
      <c r="M209" s="4"/>
      <c r="O209" s="4"/>
      <c r="P209" s="4"/>
      <c r="R209" s="4" t="s">
        <v>30</v>
      </c>
      <c r="S209" s="4" t="s">
        <v>30</v>
      </c>
      <c r="T209" s="3" t="s">
        <v>30</v>
      </c>
      <c r="U209" s="4">
        <v>2.42</v>
      </c>
      <c r="V209" s="4">
        <v>1.3109999999999999</v>
      </c>
      <c r="W209" s="3">
        <v>12</v>
      </c>
      <c r="X209" s="4">
        <v>2.73</v>
      </c>
      <c r="Y209" s="4">
        <v>1.3480000000000001</v>
      </c>
      <c r="Z209" s="3">
        <v>11</v>
      </c>
      <c r="AA209" s="4">
        <v>2</v>
      </c>
      <c r="AB209" s="4">
        <v>1.4139999999999999</v>
      </c>
      <c r="AC209" s="3">
        <v>5</v>
      </c>
      <c r="AD209" s="4">
        <v>2.54</v>
      </c>
      <c r="AE209" s="4">
        <v>1.45</v>
      </c>
      <c r="AF209" s="3">
        <v>13</v>
      </c>
      <c r="AG209" s="4" t="s">
        <v>30</v>
      </c>
      <c r="AH209" s="4" t="s">
        <v>30</v>
      </c>
      <c r="AI209" s="3" t="s">
        <v>30</v>
      </c>
      <c r="AJ209" s="4">
        <v>2.54</v>
      </c>
      <c r="AK209" s="4">
        <v>1.27</v>
      </c>
      <c r="AL209" s="14">
        <v>26</v>
      </c>
      <c r="AM209" s="3">
        <v>2.54</v>
      </c>
      <c r="AN209" s="3">
        <v>1.27</v>
      </c>
      <c r="AO209" s="3">
        <v>26</v>
      </c>
      <c r="AP209" s="3" t="s">
        <v>30</v>
      </c>
      <c r="AQ209" s="3" t="s">
        <v>30</v>
      </c>
      <c r="AR209" s="3" t="s">
        <v>30</v>
      </c>
      <c r="AS209" s="3" t="s">
        <v>30</v>
      </c>
      <c r="AT209" s="3" t="s">
        <v>30</v>
      </c>
      <c r="AU209" s="3" t="s">
        <v>30</v>
      </c>
      <c r="AV209" s="3">
        <v>2.62</v>
      </c>
      <c r="AW209" s="3">
        <v>1.26</v>
      </c>
      <c r="AX209" s="3">
        <v>13</v>
      </c>
      <c r="AY209" s="3">
        <v>2.46</v>
      </c>
      <c r="AZ209" s="3">
        <v>1.33</v>
      </c>
      <c r="BA209" s="3">
        <v>13</v>
      </c>
      <c r="BB209" s="3">
        <v>2.73</v>
      </c>
      <c r="BC209" s="3">
        <v>1.39</v>
      </c>
      <c r="BD209" s="3">
        <v>15</v>
      </c>
      <c r="BE209" s="3">
        <v>2.27</v>
      </c>
      <c r="BF209" s="3">
        <v>1.1000000000000001</v>
      </c>
      <c r="BG209" s="3">
        <v>11</v>
      </c>
      <c r="BH209" s="3">
        <v>2.59</v>
      </c>
      <c r="BI209" s="3">
        <v>1.26</v>
      </c>
      <c r="BJ209" s="3">
        <v>22</v>
      </c>
      <c r="BK209" s="3" t="s">
        <v>30</v>
      </c>
      <c r="BL209" s="3" t="s">
        <v>30</v>
      </c>
      <c r="BM209" s="3" t="s">
        <v>30</v>
      </c>
      <c r="BO209" s="3">
        <f t="shared" si="225"/>
        <v>1.8301610541727671</v>
      </c>
      <c r="BP209" s="3" t="str">
        <f t="shared" si="227"/>
        <v>pre-ten</v>
      </c>
      <c r="BQ209" s="3">
        <f t="shared" si="228"/>
        <v>1.8301610541727671</v>
      </c>
      <c r="BR209" s="3" t="str">
        <f t="shared" si="229"/>
        <v>large</v>
      </c>
      <c r="BS209" s="3" t="str">
        <f t="shared" si="230"/>
        <v>pre-ten
large</v>
      </c>
      <c r="BT209" s="3">
        <f t="shared" si="226"/>
        <v>1.8301610541727671</v>
      </c>
      <c r="BU209" s="3" t="str">
        <f t="shared" si="231"/>
        <v>ntt</v>
      </c>
      <c r="BV209" s="3">
        <f t="shared" si="232"/>
        <v>1.8301610541727671</v>
      </c>
      <c r="BW209" s="3" t="str">
        <f t="shared" si="233"/>
        <v>large</v>
      </c>
      <c r="BX209" s="3" t="str">
        <f t="shared" si="234"/>
        <v>ntt
large</v>
      </c>
      <c r="BY209" s="3">
        <f t="shared" si="235"/>
        <v>0.12698412698412709</v>
      </c>
      <c r="BZ209" s="3" t="str">
        <f t="shared" si="236"/>
        <v>assoc</v>
      </c>
      <c r="CA209" s="3">
        <f t="shared" si="237"/>
        <v>0.12698412698412709</v>
      </c>
      <c r="CB209" s="3" t="str">
        <f t="shared" si="238"/>
        <v>small</v>
      </c>
      <c r="CC209" s="3" t="str">
        <f t="shared" si="239"/>
        <v>assoc
small</v>
      </c>
      <c r="CD209" s="3">
        <f t="shared" si="240"/>
        <v>0.54154302670623145</v>
      </c>
      <c r="CE209" s="3" t="str">
        <f t="shared" si="241"/>
        <v>women</v>
      </c>
      <c r="CF209" s="3">
        <f t="shared" si="242"/>
        <v>0.54154302670623145</v>
      </c>
      <c r="CG209" s="3" t="str">
        <f t="shared" si="243"/>
        <v>large</v>
      </c>
      <c r="CH209" s="3" t="str">
        <f t="shared" si="244"/>
        <v>women
large</v>
      </c>
      <c r="CI209" s="3" t="str">
        <f t="shared" si="245"/>
        <v>N&lt;5</v>
      </c>
      <c r="CJ209" s="3" t="str">
        <f t="shared" si="246"/>
        <v>N&lt;5</v>
      </c>
      <c r="CK209" s="3" t="str">
        <f t="shared" si="247"/>
        <v>N&lt;5</v>
      </c>
      <c r="CL209" s="3" t="str">
        <f t="shared" si="248"/>
        <v>N&lt;5</v>
      </c>
      <c r="CM209" s="3" t="str">
        <f t="shared" si="249"/>
        <v>N&lt;5
N&lt;5</v>
      </c>
      <c r="CN209" s="3">
        <f t="shared" si="250"/>
        <v>3.1496062992126012E-2</v>
      </c>
      <c r="CO209" s="3" t="str">
        <f t="shared" si="251"/>
        <v/>
      </c>
      <c r="CP209" s="3">
        <f t="shared" si="252"/>
        <v>3.1496062992126012E-2</v>
      </c>
      <c r="CQ209" s="3" t="str">
        <f t="shared" si="253"/>
        <v/>
      </c>
      <c r="CR209" s="3" t="str">
        <f t="shared" si="254"/>
        <v xml:space="preserve">
</v>
      </c>
      <c r="CS209" s="3">
        <f t="shared" si="255"/>
        <v>3.1496062992126012E-2</v>
      </c>
      <c r="CT209" s="3" t="str">
        <f t="shared" si="256"/>
        <v/>
      </c>
      <c r="CU209" s="3">
        <f t="shared" si="257"/>
        <v>3.1496062992126012E-2</v>
      </c>
      <c r="CV209" s="3" t="str">
        <f t="shared" si="258"/>
        <v/>
      </c>
      <c r="CW209" s="3" t="str">
        <f t="shared" si="259"/>
        <v xml:space="preserve">
</v>
      </c>
      <c r="CX209" s="3" t="str">
        <f t="shared" si="260"/>
        <v>N&lt;5</v>
      </c>
      <c r="CY209" s="3" t="str">
        <f t="shared" si="261"/>
        <v>N&lt;5</v>
      </c>
      <c r="CZ209" s="3" t="str">
        <f t="shared" si="262"/>
        <v>N&lt;5</v>
      </c>
      <c r="DA209" s="3" t="str">
        <f t="shared" si="263"/>
        <v>N&lt;5</v>
      </c>
      <c r="DB209" s="3" t="str">
        <f t="shared" si="264"/>
        <v>N&lt;5
N&lt;5</v>
      </c>
      <c r="DC209" s="3" t="str">
        <f t="shared" si="265"/>
        <v>N&lt;5</v>
      </c>
      <c r="DD209" s="3" t="str">
        <f t="shared" si="266"/>
        <v>N&lt;5</v>
      </c>
      <c r="DE209" s="3" t="str">
        <f t="shared" si="267"/>
        <v>N&lt;5</v>
      </c>
      <c r="DF209" s="3" t="str">
        <f t="shared" si="268"/>
        <v>N&lt;5</v>
      </c>
      <c r="DG209" s="3" t="str">
        <f t="shared" si="269"/>
        <v>N&lt;5
N&lt;5</v>
      </c>
      <c r="DH209" s="3" t="str">
        <f t="shared" si="270"/>
        <v>N&lt;5</v>
      </c>
      <c r="DI209" s="3" t="str">
        <f t="shared" si="271"/>
        <v>N&lt;5</v>
      </c>
      <c r="DJ209" s="3" t="str">
        <f t="shared" si="272"/>
        <v>N&lt;5</v>
      </c>
      <c r="DK209" s="3" t="str">
        <f t="shared" si="273"/>
        <v>N&lt;5</v>
      </c>
      <c r="DL209" s="3" t="str">
        <f t="shared" si="274"/>
        <v>N&lt;5
N&lt;5</v>
      </c>
      <c r="DM209" s="3">
        <f t="shared" si="275"/>
        <v>3.0075187969924838E-2</v>
      </c>
      <c r="DN209" s="3" t="str">
        <f t="shared" si="276"/>
        <v/>
      </c>
      <c r="DO209" s="3">
        <f t="shared" si="277"/>
        <v>3.0075187969924838E-2</v>
      </c>
      <c r="DP209" s="3" t="str">
        <f t="shared" si="278"/>
        <v/>
      </c>
      <c r="DQ209" s="3" t="str">
        <f t="shared" si="279"/>
        <v xml:space="preserve">
</v>
      </c>
      <c r="DR209" s="3">
        <f t="shared" si="280"/>
        <v>0</v>
      </c>
      <c r="DS209" s="3" t="str">
        <f t="shared" si="281"/>
        <v/>
      </c>
      <c r="DT209" s="3">
        <f t="shared" si="282"/>
        <v>0</v>
      </c>
      <c r="DU209" s="3" t="str">
        <f t="shared" si="283"/>
        <v/>
      </c>
      <c r="DV209" s="3" t="str">
        <f t="shared" si="284"/>
        <v xml:space="preserve">
</v>
      </c>
      <c r="DW209" s="3">
        <f t="shared" si="285"/>
        <v>0.24545454545454545</v>
      </c>
      <c r="DX209" s="3" t="str">
        <f t="shared" si="286"/>
        <v>+</v>
      </c>
      <c r="DY209" s="3">
        <f t="shared" si="287"/>
        <v>0.24545454545454545</v>
      </c>
      <c r="DZ209" s="3" t="str">
        <f t="shared" si="288"/>
        <v>small</v>
      </c>
      <c r="EA209" s="3" t="str">
        <f t="shared" si="289"/>
        <v>+
small</v>
      </c>
      <c r="EB209" s="3">
        <f t="shared" si="290"/>
        <v>3.9682539682539542E-2</v>
      </c>
      <c r="EC209" s="3" t="str">
        <f t="shared" si="291"/>
        <v/>
      </c>
      <c r="ED209" s="3">
        <f t="shared" si="292"/>
        <v>3.9682539682539542E-2</v>
      </c>
      <c r="EE209" s="3" t="str">
        <f t="shared" si="293"/>
        <v/>
      </c>
      <c r="EF209" s="3" t="str">
        <f t="shared" si="294"/>
        <v xml:space="preserve">
</v>
      </c>
      <c r="EG209" s="3" t="str">
        <f t="shared" si="295"/>
        <v>N&lt;5</v>
      </c>
      <c r="EH209" s="3" t="str">
        <f t="shared" si="296"/>
        <v>N&lt;5</v>
      </c>
      <c r="EI209" s="3" t="str">
        <f t="shared" si="297"/>
        <v>N&lt;5</v>
      </c>
      <c r="EJ209" s="3" t="str">
        <f t="shared" si="298"/>
        <v>N&lt;5</v>
      </c>
      <c r="EK209" s="3" t="str">
        <f t="shared" si="299"/>
        <v>N&lt;5
N&lt;5</v>
      </c>
    </row>
    <row r="210" spans="1:141" x14ac:dyDescent="0.35">
      <c r="A210" s="13" t="s">
        <v>411</v>
      </c>
      <c r="B210" s="13" t="s">
        <v>412</v>
      </c>
      <c r="C210" s="4">
        <v>2.35</v>
      </c>
      <c r="D210" s="4">
        <v>1.169</v>
      </c>
      <c r="E210" s="3">
        <v>17</v>
      </c>
      <c r="F210" s="4">
        <v>2.73</v>
      </c>
      <c r="G210" s="4">
        <v>1.357</v>
      </c>
      <c r="H210" s="3">
        <v>214</v>
      </c>
      <c r="I210" s="4">
        <v>2.35</v>
      </c>
      <c r="J210" s="4">
        <v>1.169</v>
      </c>
      <c r="K210" s="3">
        <v>17</v>
      </c>
      <c r="L210" s="4"/>
      <c r="M210" s="4"/>
      <c r="O210" s="4"/>
      <c r="P210" s="4"/>
      <c r="R210" s="4" t="s">
        <v>30</v>
      </c>
      <c r="S210" s="4" t="s">
        <v>30</v>
      </c>
      <c r="T210" s="3" t="s">
        <v>30</v>
      </c>
      <c r="U210" s="4">
        <v>2.38</v>
      </c>
      <c r="V210" s="4">
        <v>0.96099999999999997</v>
      </c>
      <c r="W210" s="3">
        <v>13</v>
      </c>
      <c r="X210" s="4">
        <v>2.36</v>
      </c>
      <c r="Y210" s="4">
        <v>1.3620000000000001</v>
      </c>
      <c r="Z210" s="3">
        <v>11</v>
      </c>
      <c r="AA210" s="4">
        <v>2.33</v>
      </c>
      <c r="AB210" s="4">
        <v>0.81599999999999995</v>
      </c>
      <c r="AC210" s="3">
        <v>6</v>
      </c>
      <c r="AD210" s="4">
        <v>2.57</v>
      </c>
      <c r="AE210" s="4">
        <v>1.1579999999999999</v>
      </c>
      <c r="AF210" s="3">
        <v>14</v>
      </c>
      <c r="AG210" s="4" t="s">
        <v>30</v>
      </c>
      <c r="AH210" s="4" t="s">
        <v>30</v>
      </c>
      <c r="AI210" s="3" t="s">
        <v>30</v>
      </c>
      <c r="AJ210" s="3">
        <v>2.78</v>
      </c>
      <c r="AK210" s="3">
        <v>1.34</v>
      </c>
      <c r="AL210" s="3">
        <v>27</v>
      </c>
      <c r="AM210" s="3">
        <v>2.78</v>
      </c>
      <c r="AN210" s="3">
        <v>1.34</v>
      </c>
      <c r="AO210" s="3">
        <v>27</v>
      </c>
      <c r="AP210" s="3" t="s">
        <v>30</v>
      </c>
      <c r="AQ210" s="3" t="s">
        <v>30</v>
      </c>
      <c r="AR210" s="3" t="s">
        <v>30</v>
      </c>
      <c r="AS210" s="3" t="s">
        <v>30</v>
      </c>
      <c r="AT210" s="3" t="s">
        <v>30</v>
      </c>
      <c r="AU210" s="3" t="s">
        <v>30</v>
      </c>
      <c r="AV210" s="3">
        <v>2.77</v>
      </c>
      <c r="AW210" s="3">
        <v>1.42</v>
      </c>
      <c r="AX210" s="3">
        <v>13</v>
      </c>
      <c r="AY210" s="3">
        <v>2.79</v>
      </c>
      <c r="AZ210" s="3">
        <v>1.31</v>
      </c>
      <c r="BA210" s="3">
        <v>14</v>
      </c>
      <c r="BB210" s="3">
        <v>3.06</v>
      </c>
      <c r="BC210" s="3">
        <v>1.53</v>
      </c>
      <c r="BD210" s="3">
        <v>16</v>
      </c>
      <c r="BE210" s="3">
        <v>2.36</v>
      </c>
      <c r="BF210" s="3">
        <v>0.92</v>
      </c>
      <c r="BG210" s="3">
        <v>11</v>
      </c>
      <c r="BH210" s="3">
        <v>2.87</v>
      </c>
      <c r="BI210" s="3">
        <v>1.32</v>
      </c>
      <c r="BJ210" s="3">
        <v>23</v>
      </c>
      <c r="BK210" s="3" t="s">
        <v>30</v>
      </c>
      <c r="BL210" s="3" t="s">
        <v>30</v>
      </c>
      <c r="BM210" s="3" t="s">
        <v>30</v>
      </c>
      <c r="BO210" s="3">
        <f t="shared" si="225"/>
        <v>2.0102651839178787</v>
      </c>
      <c r="BP210" s="3" t="str">
        <f t="shared" si="227"/>
        <v>pre-ten</v>
      </c>
      <c r="BQ210" s="3">
        <f t="shared" si="228"/>
        <v>2.0102651839178787</v>
      </c>
      <c r="BR210" s="3" t="str">
        <f t="shared" si="229"/>
        <v>large</v>
      </c>
      <c r="BS210" s="3" t="str">
        <f t="shared" si="230"/>
        <v>pre-ten
large</v>
      </c>
      <c r="BT210" s="3">
        <f t="shared" si="226"/>
        <v>2.0102651839178787</v>
      </c>
      <c r="BU210" s="3" t="str">
        <f t="shared" si="231"/>
        <v>ntt</v>
      </c>
      <c r="BV210" s="3">
        <f t="shared" si="232"/>
        <v>2.0102651839178787</v>
      </c>
      <c r="BW210" s="3" t="str">
        <f t="shared" si="233"/>
        <v>large</v>
      </c>
      <c r="BX210" s="3" t="str">
        <f t="shared" si="234"/>
        <v>ntt
large</v>
      </c>
      <c r="BY210" s="3">
        <f t="shared" si="235"/>
        <v>-1.4084507042253534E-2</v>
      </c>
      <c r="BZ210" s="3" t="str">
        <f t="shared" si="236"/>
        <v/>
      </c>
      <c r="CA210" s="3">
        <f t="shared" si="237"/>
        <v>1.4084507042253534E-2</v>
      </c>
      <c r="CB210" s="3" t="str">
        <f t="shared" si="238"/>
        <v/>
      </c>
      <c r="CC210" s="3" t="str">
        <f t="shared" si="239"/>
        <v xml:space="preserve">
</v>
      </c>
      <c r="CD210" s="3">
        <f t="shared" si="240"/>
        <v>2.2026431718061529E-2</v>
      </c>
      <c r="CE210" s="3" t="str">
        <f t="shared" si="241"/>
        <v/>
      </c>
      <c r="CF210" s="3">
        <f t="shared" si="242"/>
        <v>2.2026431718061529E-2</v>
      </c>
      <c r="CG210" s="3" t="str">
        <f t="shared" si="243"/>
        <v/>
      </c>
      <c r="CH210" s="3" t="str">
        <f t="shared" si="244"/>
        <v xml:space="preserve">
</v>
      </c>
      <c r="CI210" s="3" t="str">
        <f t="shared" si="245"/>
        <v>N&lt;5</v>
      </c>
      <c r="CJ210" s="3" t="str">
        <f t="shared" si="246"/>
        <v>N&lt;5</v>
      </c>
      <c r="CK210" s="3" t="str">
        <f t="shared" si="247"/>
        <v>N&lt;5</v>
      </c>
      <c r="CL210" s="3" t="str">
        <f t="shared" si="248"/>
        <v>N&lt;5</v>
      </c>
      <c r="CM210" s="3" t="str">
        <f t="shared" si="249"/>
        <v>N&lt;5
N&lt;5</v>
      </c>
      <c r="CN210" s="3">
        <f t="shared" si="250"/>
        <v>0.32089552238805946</v>
      </c>
      <c r="CO210" s="3" t="str">
        <f t="shared" si="251"/>
        <v>+</v>
      </c>
      <c r="CP210" s="3">
        <f t="shared" si="252"/>
        <v>0.32089552238805946</v>
      </c>
      <c r="CQ210" s="3" t="str">
        <f t="shared" si="253"/>
        <v>moderate</v>
      </c>
      <c r="CR210" s="3" t="str">
        <f t="shared" si="254"/>
        <v>+
moderate</v>
      </c>
      <c r="CS210" s="3">
        <f t="shared" si="255"/>
        <v>0.32089552238805946</v>
      </c>
      <c r="CT210" s="3" t="str">
        <f t="shared" si="256"/>
        <v>+</v>
      </c>
      <c r="CU210" s="3">
        <f t="shared" si="257"/>
        <v>0.32089552238805946</v>
      </c>
      <c r="CV210" s="3" t="str">
        <f t="shared" si="258"/>
        <v>moderate</v>
      </c>
      <c r="CW210" s="3" t="str">
        <f t="shared" si="259"/>
        <v>+
moderate</v>
      </c>
      <c r="CX210" s="3" t="str">
        <f t="shared" si="260"/>
        <v>N&lt;5</v>
      </c>
      <c r="CY210" s="3" t="str">
        <f t="shared" si="261"/>
        <v>N&lt;5</v>
      </c>
      <c r="CZ210" s="3" t="str">
        <f t="shared" si="262"/>
        <v>N&lt;5</v>
      </c>
      <c r="DA210" s="3" t="str">
        <f t="shared" si="263"/>
        <v>N&lt;5</v>
      </c>
      <c r="DB210" s="3" t="str">
        <f t="shared" si="264"/>
        <v>N&lt;5
N&lt;5</v>
      </c>
      <c r="DC210" s="3" t="str">
        <f t="shared" si="265"/>
        <v>N&lt;5</v>
      </c>
      <c r="DD210" s="3" t="str">
        <f t="shared" si="266"/>
        <v>N&lt;5</v>
      </c>
      <c r="DE210" s="3" t="str">
        <f t="shared" si="267"/>
        <v>N&lt;5</v>
      </c>
      <c r="DF210" s="3" t="str">
        <f t="shared" si="268"/>
        <v>N&lt;5</v>
      </c>
      <c r="DG210" s="3" t="str">
        <f t="shared" si="269"/>
        <v>N&lt;5
N&lt;5</v>
      </c>
      <c r="DH210" s="3" t="str">
        <f t="shared" si="270"/>
        <v>N&lt;5</v>
      </c>
      <c r="DI210" s="3" t="str">
        <f t="shared" si="271"/>
        <v>N&lt;5</v>
      </c>
      <c r="DJ210" s="3" t="str">
        <f t="shared" si="272"/>
        <v>N&lt;5</v>
      </c>
      <c r="DK210" s="3" t="str">
        <f t="shared" si="273"/>
        <v>N&lt;5</v>
      </c>
      <c r="DL210" s="3" t="str">
        <f t="shared" si="274"/>
        <v>N&lt;5
N&lt;5</v>
      </c>
      <c r="DM210" s="3">
        <f t="shared" si="275"/>
        <v>0.3129770992366413</v>
      </c>
      <c r="DN210" s="3" t="str">
        <f t="shared" si="276"/>
        <v>+</v>
      </c>
      <c r="DO210" s="3">
        <f t="shared" si="277"/>
        <v>0.3129770992366413</v>
      </c>
      <c r="DP210" s="3" t="str">
        <f t="shared" si="278"/>
        <v>moderate</v>
      </c>
      <c r="DQ210" s="3" t="str">
        <f t="shared" si="279"/>
        <v>+
moderate</v>
      </c>
      <c r="DR210" s="3">
        <f t="shared" si="280"/>
        <v>0.45751633986928114</v>
      </c>
      <c r="DS210" s="3" t="str">
        <f t="shared" si="281"/>
        <v>+</v>
      </c>
      <c r="DT210" s="3">
        <f t="shared" si="282"/>
        <v>0.45751633986928114</v>
      </c>
      <c r="DU210" s="3" t="str">
        <f t="shared" si="283"/>
        <v>moderate</v>
      </c>
      <c r="DV210" s="3" t="str">
        <f t="shared" si="284"/>
        <v>+
moderate</v>
      </c>
      <c r="DW210" s="3">
        <f t="shared" si="285"/>
        <v>3.2608695652173697E-2</v>
      </c>
      <c r="DX210" s="3" t="str">
        <f t="shared" si="286"/>
        <v/>
      </c>
      <c r="DY210" s="3">
        <f t="shared" si="287"/>
        <v>3.2608695652173697E-2</v>
      </c>
      <c r="DZ210" s="3" t="str">
        <f t="shared" si="288"/>
        <v/>
      </c>
      <c r="EA210" s="3" t="str">
        <f t="shared" si="289"/>
        <v xml:space="preserve">
</v>
      </c>
      <c r="EB210" s="3">
        <f t="shared" si="290"/>
        <v>0.22727272727272746</v>
      </c>
      <c r="EC210" s="3" t="str">
        <f t="shared" si="291"/>
        <v>+</v>
      </c>
      <c r="ED210" s="3">
        <f t="shared" si="292"/>
        <v>0.22727272727272746</v>
      </c>
      <c r="EE210" s="3" t="str">
        <f t="shared" si="293"/>
        <v>small</v>
      </c>
      <c r="EF210" s="3" t="str">
        <f t="shared" si="294"/>
        <v>+
small</v>
      </c>
      <c r="EG210" s="3" t="str">
        <f t="shared" si="295"/>
        <v>N&lt;5</v>
      </c>
      <c r="EH210" s="3" t="str">
        <f t="shared" si="296"/>
        <v>N&lt;5</v>
      </c>
      <c r="EI210" s="3" t="str">
        <f t="shared" si="297"/>
        <v>N&lt;5</v>
      </c>
      <c r="EJ210" s="3" t="str">
        <f t="shared" si="298"/>
        <v>N&lt;5</v>
      </c>
      <c r="EK210" s="3" t="str">
        <f t="shared" si="299"/>
        <v>N&lt;5
N&lt;5</v>
      </c>
    </row>
    <row r="211" spans="1:141" x14ac:dyDescent="0.35">
      <c r="A211" s="13" t="s">
        <v>413</v>
      </c>
      <c r="B211" s="13" t="s">
        <v>414</v>
      </c>
      <c r="C211" s="4">
        <v>3.77</v>
      </c>
      <c r="D211" s="4">
        <v>1.0649999999999999</v>
      </c>
      <c r="E211" s="3">
        <v>43</v>
      </c>
      <c r="F211" s="4">
        <v>3.48</v>
      </c>
      <c r="G211" s="4">
        <v>1.2569999999999999</v>
      </c>
      <c r="H211" s="3">
        <v>320</v>
      </c>
      <c r="I211" s="4">
        <v>3.8</v>
      </c>
      <c r="J211" s="4">
        <v>1.0820000000000001</v>
      </c>
      <c r="K211" s="3">
        <v>15</v>
      </c>
      <c r="L211" s="4" t="s">
        <v>30</v>
      </c>
      <c r="M211" s="4" t="s">
        <v>30</v>
      </c>
      <c r="N211" s="3" t="s">
        <v>30</v>
      </c>
      <c r="O211" s="4">
        <v>3.79</v>
      </c>
      <c r="P211" s="4">
        <v>0.97699999999999998</v>
      </c>
      <c r="Q211" s="3">
        <v>24</v>
      </c>
      <c r="R211" s="4" t="s">
        <v>30</v>
      </c>
      <c r="S211" s="4" t="s">
        <v>30</v>
      </c>
      <c r="T211" s="3" t="s">
        <v>30</v>
      </c>
      <c r="U211" s="4">
        <v>3.78</v>
      </c>
      <c r="V211" s="4">
        <v>1.093</v>
      </c>
      <c r="W211" s="3">
        <v>9</v>
      </c>
      <c r="X211" s="4">
        <v>3.53</v>
      </c>
      <c r="Y211" s="4">
        <v>1.302</v>
      </c>
      <c r="Z211" s="3">
        <v>15</v>
      </c>
      <c r="AA211" s="4">
        <v>3.96</v>
      </c>
      <c r="AB211" s="4">
        <v>0.91600000000000004</v>
      </c>
      <c r="AC211" s="3">
        <v>26</v>
      </c>
      <c r="AD211" s="4">
        <v>3.64</v>
      </c>
      <c r="AE211" s="4">
        <v>1.0840000000000001</v>
      </c>
      <c r="AF211" s="3">
        <v>33</v>
      </c>
      <c r="AG211" s="4">
        <v>4.2</v>
      </c>
      <c r="AH211" s="4">
        <v>0.91900000000000004</v>
      </c>
      <c r="AI211" s="3">
        <v>10</v>
      </c>
      <c r="AJ211" s="4">
        <v>3.51</v>
      </c>
      <c r="AK211" s="4">
        <v>1.27</v>
      </c>
      <c r="AL211" s="14">
        <v>55</v>
      </c>
      <c r="AM211" s="3">
        <v>3.54</v>
      </c>
      <c r="AN211" s="3">
        <v>1.41</v>
      </c>
      <c r="AO211" s="3">
        <v>24</v>
      </c>
      <c r="AP211" s="3">
        <v>3.4</v>
      </c>
      <c r="AQ211" s="3">
        <v>1.34</v>
      </c>
      <c r="AR211" s="3">
        <v>5</v>
      </c>
      <c r="AS211" s="3">
        <v>3.5</v>
      </c>
      <c r="AT211" s="3">
        <v>1.17</v>
      </c>
      <c r="AU211" s="3">
        <v>26</v>
      </c>
      <c r="AV211" s="3">
        <v>3.45</v>
      </c>
      <c r="AW211" s="3">
        <v>1.44</v>
      </c>
      <c r="AX211" s="3">
        <v>11</v>
      </c>
      <c r="AY211" s="3">
        <v>3.4</v>
      </c>
      <c r="AZ211" s="3">
        <v>1.58</v>
      </c>
      <c r="BA211" s="3">
        <v>10</v>
      </c>
      <c r="BB211" s="3">
        <v>3.61</v>
      </c>
      <c r="BC211" s="3">
        <v>1.34</v>
      </c>
      <c r="BD211" s="3">
        <v>23</v>
      </c>
      <c r="BE211" s="3">
        <v>3.44</v>
      </c>
      <c r="BF211" s="3">
        <v>1.24</v>
      </c>
      <c r="BG211" s="3">
        <v>32</v>
      </c>
      <c r="BH211" s="3">
        <v>3.4</v>
      </c>
      <c r="BI211" s="3">
        <v>1.28</v>
      </c>
      <c r="BJ211" s="3">
        <v>40</v>
      </c>
      <c r="BK211" s="3">
        <v>3.8</v>
      </c>
      <c r="BL211" s="3">
        <v>1.26</v>
      </c>
      <c r="BM211" s="3">
        <v>15</v>
      </c>
      <c r="BO211" s="3" t="str">
        <f t="shared" si="225"/>
        <v>N&lt;5</v>
      </c>
      <c r="BP211" s="3" t="str">
        <f t="shared" si="227"/>
        <v>N&lt;5</v>
      </c>
      <c r="BQ211" s="3" t="str">
        <f t="shared" si="228"/>
        <v>N&lt;5</v>
      </c>
      <c r="BR211" s="3" t="str">
        <f t="shared" si="229"/>
        <v>N&lt;5</v>
      </c>
      <c r="BS211" s="3" t="str">
        <f t="shared" si="230"/>
        <v>N&lt;5
N&lt;5</v>
      </c>
      <c r="BT211" s="3">
        <f t="shared" si="226"/>
        <v>9.2421441774489712E-3</v>
      </c>
      <c r="BU211" s="3" t="str">
        <f t="shared" si="231"/>
        <v/>
      </c>
      <c r="BV211" s="3">
        <f t="shared" si="232"/>
        <v>9.2421441774489712E-3</v>
      </c>
      <c r="BW211" s="3" t="str">
        <f t="shared" si="233"/>
        <v/>
      </c>
      <c r="BX211" s="3" t="str">
        <f t="shared" si="234"/>
        <v xml:space="preserve">
</v>
      </c>
      <c r="BY211" s="3">
        <f t="shared" si="235"/>
        <v>3.4722222222222411E-2</v>
      </c>
      <c r="BZ211" s="3" t="str">
        <f t="shared" si="236"/>
        <v/>
      </c>
      <c r="CA211" s="3">
        <f t="shared" si="237"/>
        <v>3.4722222222222411E-2</v>
      </c>
      <c r="CB211" s="3" t="str">
        <f t="shared" si="238"/>
        <v/>
      </c>
      <c r="CC211" s="3" t="str">
        <f t="shared" si="239"/>
        <v xml:space="preserve">
</v>
      </c>
      <c r="CD211" s="3">
        <f t="shared" si="240"/>
        <v>-0.3302611367127497</v>
      </c>
      <c r="CE211" s="3" t="str">
        <f t="shared" si="241"/>
        <v>men</v>
      </c>
      <c r="CF211" s="3">
        <f t="shared" si="242"/>
        <v>0.3302611367127497</v>
      </c>
      <c r="CG211" s="3" t="str">
        <f t="shared" si="243"/>
        <v>moderate</v>
      </c>
      <c r="CH211" s="3" t="str">
        <f t="shared" si="244"/>
        <v>men
moderate</v>
      </c>
      <c r="CI211" s="3">
        <f t="shared" si="245"/>
        <v>-0.51660516605166051</v>
      </c>
      <c r="CJ211" s="3" t="str">
        <f t="shared" si="246"/>
        <v>white</v>
      </c>
      <c r="CK211" s="3">
        <f t="shared" si="247"/>
        <v>0.51660516605166051</v>
      </c>
      <c r="CL211" s="3" t="str">
        <f t="shared" si="248"/>
        <v>large</v>
      </c>
      <c r="CM211" s="3" t="str">
        <f t="shared" si="249"/>
        <v>white
large</v>
      </c>
      <c r="CN211" s="3">
        <f t="shared" si="250"/>
        <v>-0.20472440944881909</v>
      </c>
      <c r="CO211" s="3" t="str">
        <f t="shared" si="251"/>
        <v>-</v>
      </c>
      <c r="CP211" s="3">
        <f t="shared" si="252"/>
        <v>0.20472440944881909</v>
      </c>
      <c r="CQ211" s="3" t="str">
        <f t="shared" si="253"/>
        <v>small</v>
      </c>
      <c r="CR211" s="3" t="str">
        <f t="shared" si="254"/>
        <v>-
small</v>
      </c>
      <c r="CS211" s="3">
        <f t="shared" si="255"/>
        <v>-0.18439716312056723</v>
      </c>
      <c r="CT211" s="3" t="str">
        <f t="shared" si="256"/>
        <v>-</v>
      </c>
      <c r="CU211" s="3">
        <f t="shared" si="257"/>
        <v>0.18439716312056723</v>
      </c>
      <c r="CV211" s="3" t="str">
        <f t="shared" si="258"/>
        <v>small</v>
      </c>
      <c r="CW211" s="3" t="str">
        <f t="shared" si="259"/>
        <v>-
small</v>
      </c>
      <c r="CX211" s="3" t="str">
        <f t="shared" si="260"/>
        <v>N&lt;5</v>
      </c>
      <c r="CY211" s="3" t="str">
        <f t="shared" si="261"/>
        <v>N&lt;5</v>
      </c>
      <c r="CZ211" s="3" t="str">
        <f t="shared" si="262"/>
        <v>N&lt;5</v>
      </c>
      <c r="DA211" s="3" t="str">
        <f t="shared" si="263"/>
        <v>N&lt;5</v>
      </c>
      <c r="DB211" s="3" t="str">
        <f t="shared" si="264"/>
        <v>N&lt;5
N&lt;5</v>
      </c>
      <c r="DC211" s="3">
        <f t="shared" si="265"/>
        <v>-0.2478632478632479</v>
      </c>
      <c r="DD211" s="3" t="str">
        <f t="shared" si="266"/>
        <v>-</v>
      </c>
      <c r="DE211" s="3">
        <f t="shared" si="267"/>
        <v>0.2478632478632479</v>
      </c>
      <c r="DF211" s="3" t="str">
        <f t="shared" si="268"/>
        <v>small</v>
      </c>
      <c r="DG211" s="3" t="str">
        <f t="shared" si="269"/>
        <v>-
small</v>
      </c>
      <c r="DH211" s="3" t="str">
        <f t="shared" si="270"/>
        <v>N&lt;5</v>
      </c>
      <c r="DI211" s="3" t="str">
        <f t="shared" si="271"/>
        <v>N&lt;5</v>
      </c>
      <c r="DJ211" s="3" t="str">
        <f t="shared" si="272"/>
        <v>N&lt;5</v>
      </c>
      <c r="DK211" s="3" t="str">
        <f t="shared" si="273"/>
        <v>N&lt;5</v>
      </c>
      <c r="DL211" s="3" t="str">
        <f t="shared" si="274"/>
        <v>N&lt;5
N&lt;5</v>
      </c>
      <c r="DM211" s="3">
        <f t="shared" si="275"/>
        <v>-0.24050632911392397</v>
      </c>
      <c r="DN211" s="3" t="str">
        <f t="shared" si="276"/>
        <v>-</v>
      </c>
      <c r="DO211" s="3">
        <f t="shared" si="277"/>
        <v>0.24050632911392397</v>
      </c>
      <c r="DP211" s="3" t="str">
        <f t="shared" si="278"/>
        <v>small</v>
      </c>
      <c r="DQ211" s="3" t="str">
        <f t="shared" si="279"/>
        <v>-
small</v>
      </c>
      <c r="DR211" s="3">
        <f t="shared" si="280"/>
        <v>5.970149253731348E-2</v>
      </c>
      <c r="DS211" s="3" t="str">
        <f t="shared" si="281"/>
        <v/>
      </c>
      <c r="DT211" s="3">
        <f t="shared" si="282"/>
        <v>5.970149253731348E-2</v>
      </c>
      <c r="DU211" s="3" t="str">
        <f t="shared" si="283"/>
        <v/>
      </c>
      <c r="DV211" s="3" t="str">
        <f t="shared" si="284"/>
        <v xml:space="preserve">
</v>
      </c>
      <c r="DW211" s="3">
        <f t="shared" si="285"/>
        <v>-0.41935483870967744</v>
      </c>
      <c r="DX211" s="3" t="str">
        <f t="shared" si="286"/>
        <v>-</v>
      </c>
      <c r="DY211" s="3">
        <f t="shared" si="287"/>
        <v>0.41935483870967744</v>
      </c>
      <c r="DZ211" s="3" t="str">
        <f t="shared" si="288"/>
        <v>moderate</v>
      </c>
      <c r="EA211" s="3" t="str">
        <f t="shared" si="289"/>
        <v>-
moderate</v>
      </c>
      <c r="EB211" s="3">
        <f t="shared" si="290"/>
        <v>-0.18750000000000017</v>
      </c>
      <c r="EC211" s="3" t="str">
        <f t="shared" si="291"/>
        <v>-</v>
      </c>
      <c r="ED211" s="3">
        <f t="shared" si="292"/>
        <v>0.18750000000000017</v>
      </c>
      <c r="EE211" s="3" t="str">
        <f t="shared" si="293"/>
        <v>small</v>
      </c>
      <c r="EF211" s="3" t="str">
        <f t="shared" si="294"/>
        <v>-
small</v>
      </c>
      <c r="EG211" s="3">
        <f t="shared" si="295"/>
        <v>-0.31746031746031772</v>
      </c>
      <c r="EH211" s="3" t="str">
        <f t="shared" si="296"/>
        <v>-</v>
      </c>
      <c r="EI211" s="3">
        <f t="shared" si="297"/>
        <v>0.31746031746031772</v>
      </c>
      <c r="EJ211" s="3" t="str">
        <f t="shared" si="298"/>
        <v>moderate</v>
      </c>
      <c r="EK211" s="3" t="str">
        <f t="shared" si="299"/>
        <v>-
moderate</v>
      </c>
    </row>
    <row r="212" spans="1:141" x14ac:dyDescent="0.35">
      <c r="A212" s="13" t="s">
        <v>415</v>
      </c>
      <c r="B212" s="13" t="s">
        <v>416</v>
      </c>
      <c r="C212" s="4">
        <v>3.19</v>
      </c>
      <c r="D212" s="4">
        <v>1.276</v>
      </c>
      <c r="E212" s="3">
        <v>16</v>
      </c>
      <c r="F212" s="4">
        <v>2.73</v>
      </c>
      <c r="G212" s="4">
        <v>1.391</v>
      </c>
      <c r="H212" s="3">
        <v>220</v>
      </c>
      <c r="I212" s="4">
        <v>3.19</v>
      </c>
      <c r="J212" s="4">
        <v>1.276</v>
      </c>
      <c r="K212" s="3">
        <v>16</v>
      </c>
      <c r="L212" s="4"/>
      <c r="M212" s="4"/>
      <c r="O212" s="4"/>
      <c r="P212" s="4"/>
      <c r="R212" s="4" t="s">
        <v>30</v>
      </c>
      <c r="S212" s="4" t="s">
        <v>30</v>
      </c>
      <c r="T212" s="3" t="s">
        <v>30</v>
      </c>
      <c r="U212" s="4">
        <v>3.31</v>
      </c>
      <c r="V212" s="4">
        <v>1.109</v>
      </c>
      <c r="W212" s="3">
        <v>13</v>
      </c>
      <c r="X212" s="4">
        <v>3.4</v>
      </c>
      <c r="Y212" s="4">
        <v>1.43</v>
      </c>
      <c r="Z212" s="3">
        <v>10</v>
      </c>
      <c r="AA212" s="4">
        <v>2.83</v>
      </c>
      <c r="AB212" s="4">
        <v>0.98299999999999998</v>
      </c>
      <c r="AC212" s="3">
        <v>6</v>
      </c>
      <c r="AD212" s="4">
        <v>3.15</v>
      </c>
      <c r="AE212" s="4">
        <v>1.405</v>
      </c>
      <c r="AF212" s="3">
        <v>13</v>
      </c>
      <c r="AG212" s="4" t="s">
        <v>30</v>
      </c>
      <c r="AH212" s="4" t="s">
        <v>30</v>
      </c>
      <c r="AI212" s="3" t="s">
        <v>30</v>
      </c>
      <c r="AJ212" s="3">
        <v>3.93</v>
      </c>
      <c r="AK212" s="3">
        <v>1.1200000000000001</v>
      </c>
      <c r="AL212" s="3">
        <v>28</v>
      </c>
      <c r="AM212" s="3">
        <v>3.93</v>
      </c>
      <c r="AN212" s="3">
        <v>1.1200000000000001</v>
      </c>
      <c r="AO212" s="3">
        <v>28</v>
      </c>
      <c r="AP212" s="3" t="s">
        <v>30</v>
      </c>
      <c r="AQ212" s="3" t="s">
        <v>30</v>
      </c>
      <c r="AR212" s="3" t="s">
        <v>30</v>
      </c>
      <c r="AS212" s="3" t="s">
        <v>30</v>
      </c>
      <c r="AT212" s="3" t="s">
        <v>30</v>
      </c>
      <c r="AU212" s="3" t="s">
        <v>30</v>
      </c>
      <c r="AV212" s="3">
        <v>3.86</v>
      </c>
      <c r="AW212" s="3">
        <v>1.23</v>
      </c>
      <c r="AX212" s="3">
        <v>14</v>
      </c>
      <c r="AY212" s="3">
        <v>4</v>
      </c>
      <c r="AZ212" s="3">
        <v>1.04</v>
      </c>
      <c r="BA212" s="3">
        <v>14</v>
      </c>
      <c r="BB212" s="3">
        <v>4.0599999999999996</v>
      </c>
      <c r="BC212" s="3">
        <v>1</v>
      </c>
      <c r="BD212" s="3">
        <v>16</v>
      </c>
      <c r="BE212" s="3">
        <v>3.75</v>
      </c>
      <c r="BF212" s="3">
        <v>1.29</v>
      </c>
      <c r="BG212" s="3">
        <v>12</v>
      </c>
      <c r="BH212" s="3">
        <v>3.92</v>
      </c>
      <c r="BI212" s="3">
        <v>1.18</v>
      </c>
      <c r="BJ212" s="3">
        <v>24</v>
      </c>
      <c r="BK212" s="3" t="s">
        <v>30</v>
      </c>
      <c r="BL212" s="3" t="s">
        <v>30</v>
      </c>
      <c r="BM212" s="3" t="s">
        <v>30</v>
      </c>
      <c r="BO212" s="3">
        <f t="shared" si="225"/>
        <v>2.5</v>
      </c>
      <c r="BP212" s="3" t="str">
        <f t="shared" si="227"/>
        <v>pre-ten</v>
      </c>
      <c r="BQ212" s="3">
        <f t="shared" si="228"/>
        <v>2.5</v>
      </c>
      <c r="BR212" s="3" t="str">
        <f t="shared" si="229"/>
        <v>large</v>
      </c>
      <c r="BS212" s="3" t="str">
        <f t="shared" si="230"/>
        <v>pre-ten
large</v>
      </c>
      <c r="BT212" s="3">
        <f t="shared" si="226"/>
        <v>2.5</v>
      </c>
      <c r="BU212" s="3" t="str">
        <f t="shared" si="231"/>
        <v>ntt</v>
      </c>
      <c r="BV212" s="3">
        <f t="shared" si="232"/>
        <v>2.5</v>
      </c>
      <c r="BW212" s="3" t="str">
        <f t="shared" si="233"/>
        <v>large</v>
      </c>
      <c r="BX212" s="3" t="str">
        <f t="shared" si="234"/>
        <v>ntt
large</v>
      </c>
      <c r="BY212" s="3">
        <f t="shared" si="235"/>
        <v>-0.11382113821138222</v>
      </c>
      <c r="BZ212" s="3" t="str">
        <f t="shared" si="236"/>
        <v>full</v>
      </c>
      <c r="CA212" s="3">
        <f t="shared" si="237"/>
        <v>0.11382113821138222</v>
      </c>
      <c r="CB212" s="3" t="str">
        <f t="shared" si="238"/>
        <v>small</v>
      </c>
      <c r="CC212" s="3" t="str">
        <f t="shared" si="239"/>
        <v>full
small</v>
      </c>
      <c r="CD212" s="3">
        <f t="shared" si="240"/>
        <v>0.39860139860139848</v>
      </c>
      <c r="CE212" s="3" t="str">
        <f t="shared" si="241"/>
        <v>women</v>
      </c>
      <c r="CF212" s="3">
        <f t="shared" si="242"/>
        <v>0.39860139860139848</v>
      </c>
      <c r="CG212" s="3" t="str">
        <f t="shared" si="243"/>
        <v>moderate</v>
      </c>
      <c r="CH212" s="3" t="str">
        <f t="shared" si="244"/>
        <v>women
moderate</v>
      </c>
      <c r="CI212" s="3" t="str">
        <f t="shared" si="245"/>
        <v>N&lt;5</v>
      </c>
      <c r="CJ212" s="3" t="str">
        <f t="shared" si="246"/>
        <v>N&lt;5</v>
      </c>
      <c r="CK212" s="3" t="str">
        <f t="shared" si="247"/>
        <v>N&lt;5</v>
      </c>
      <c r="CL212" s="3" t="str">
        <f t="shared" si="248"/>
        <v>N&lt;5</v>
      </c>
      <c r="CM212" s="3" t="str">
        <f t="shared" si="249"/>
        <v>N&lt;5
N&lt;5</v>
      </c>
      <c r="CN212" s="3">
        <f t="shared" si="250"/>
        <v>0.66071428571428581</v>
      </c>
      <c r="CO212" s="3" t="str">
        <f t="shared" si="251"/>
        <v>+</v>
      </c>
      <c r="CP212" s="3">
        <f t="shared" si="252"/>
        <v>0.66071428571428581</v>
      </c>
      <c r="CQ212" s="3" t="str">
        <f t="shared" si="253"/>
        <v>large</v>
      </c>
      <c r="CR212" s="3" t="str">
        <f t="shared" si="254"/>
        <v>+
large</v>
      </c>
      <c r="CS212" s="3">
        <f t="shared" si="255"/>
        <v>0.66071428571428581</v>
      </c>
      <c r="CT212" s="3" t="str">
        <f t="shared" si="256"/>
        <v>+</v>
      </c>
      <c r="CU212" s="3">
        <f t="shared" si="257"/>
        <v>0.66071428571428581</v>
      </c>
      <c r="CV212" s="3" t="str">
        <f t="shared" si="258"/>
        <v>large</v>
      </c>
      <c r="CW212" s="3" t="str">
        <f t="shared" si="259"/>
        <v>+
large</v>
      </c>
      <c r="CX212" s="3" t="str">
        <f t="shared" si="260"/>
        <v>N&lt;5</v>
      </c>
      <c r="CY212" s="3" t="str">
        <f t="shared" si="261"/>
        <v>N&lt;5</v>
      </c>
      <c r="CZ212" s="3" t="str">
        <f t="shared" si="262"/>
        <v>N&lt;5</v>
      </c>
      <c r="DA212" s="3" t="str">
        <f t="shared" si="263"/>
        <v>N&lt;5</v>
      </c>
      <c r="DB212" s="3" t="str">
        <f t="shared" si="264"/>
        <v>N&lt;5
N&lt;5</v>
      </c>
      <c r="DC212" s="3" t="str">
        <f t="shared" si="265"/>
        <v>N&lt;5</v>
      </c>
      <c r="DD212" s="3" t="str">
        <f t="shared" si="266"/>
        <v>N&lt;5</v>
      </c>
      <c r="DE212" s="3" t="str">
        <f t="shared" si="267"/>
        <v>N&lt;5</v>
      </c>
      <c r="DF212" s="3" t="str">
        <f t="shared" si="268"/>
        <v>N&lt;5</v>
      </c>
      <c r="DG212" s="3" t="str">
        <f t="shared" si="269"/>
        <v>N&lt;5
N&lt;5</v>
      </c>
      <c r="DH212" s="3" t="str">
        <f t="shared" si="270"/>
        <v>N&lt;5</v>
      </c>
      <c r="DI212" s="3" t="str">
        <f t="shared" si="271"/>
        <v>N&lt;5</v>
      </c>
      <c r="DJ212" s="3" t="str">
        <f t="shared" si="272"/>
        <v>N&lt;5</v>
      </c>
      <c r="DK212" s="3" t="str">
        <f t="shared" si="273"/>
        <v>N&lt;5</v>
      </c>
      <c r="DL212" s="3" t="str">
        <f t="shared" si="274"/>
        <v>N&lt;5
N&lt;5</v>
      </c>
      <c r="DM212" s="3">
        <f t="shared" si="275"/>
        <v>0.66346153846153844</v>
      </c>
      <c r="DN212" s="3" t="str">
        <f t="shared" si="276"/>
        <v>+</v>
      </c>
      <c r="DO212" s="3">
        <f t="shared" si="277"/>
        <v>0.66346153846153844</v>
      </c>
      <c r="DP212" s="3" t="str">
        <f t="shared" si="278"/>
        <v>large</v>
      </c>
      <c r="DQ212" s="3" t="str">
        <f t="shared" si="279"/>
        <v>+
large</v>
      </c>
      <c r="DR212" s="3">
        <f t="shared" si="280"/>
        <v>0.6599999999999997</v>
      </c>
      <c r="DS212" s="3" t="str">
        <f t="shared" si="281"/>
        <v>+</v>
      </c>
      <c r="DT212" s="3">
        <f t="shared" si="282"/>
        <v>0.6599999999999997</v>
      </c>
      <c r="DU212" s="3" t="str">
        <f t="shared" si="283"/>
        <v>large</v>
      </c>
      <c r="DV212" s="3" t="str">
        <f t="shared" si="284"/>
        <v>+
large</v>
      </c>
      <c r="DW212" s="3">
        <f t="shared" si="285"/>
        <v>0.71317829457364335</v>
      </c>
      <c r="DX212" s="3" t="str">
        <f t="shared" si="286"/>
        <v>+</v>
      </c>
      <c r="DY212" s="3">
        <f t="shared" si="287"/>
        <v>0.71317829457364335</v>
      </c>
      <c r="DZ212" s="3" t="str">
        <f t="shared" si="288"/>
        <v>large</v>
      </c>
      <c r="EA212" s="3" t="str">
        <f t="shared" si="289"/>
        <v>+
large</v>
      </c>
      <c r="EB212" s="3">
        <f t="shared" si="290"/>
        <v>0.65254237288135597</v>
      </c>
      <c r="EC212" s="3" t="str">
        <f t="shared" si="291"/>
        <v>+</v>
      </c>
      <c r="ED212" s="3">
        <f t="shared" si="292"/>
        <v>0.65254237288135597</v>
      </c>
      <c r="EE212" s="3" t="str">
        <f t="shared" si="293"/>
        <v>large</v>
      </c>
      <c r="EF212" s="3" t="str">
        <f t="shared" si="294"/>
        <v>+
large</v>
      </c>
      <c r="EG212" s="3" t="str">
        <f t="shared" si="295"/>
        <v>N&lt;5</v>
      </c>
      <c r="EH212" s="3" t="str">
        <f t="shared" si="296"/>
        <v>N&lt;5</v>
      </c>
      <c r="EI212" s="3" t="str">
        <f t="shared" si="297"/>
        <v>N&lt;5</v>
      </c>
      <c r="EJ212" s="3" t="str">
        <f t="shared" si="298"/>
        <v>N&lt;5</v>
      </c>
      <c r="EK212" s="3" t="str">
        <f t="shared" si="299"/>
        <v>N&lt;5
N&lt;5</v>
      </c>
    </row>
    <row r="213" spans="1:141" x14ac:dyDescent="0.35">
      <c r="A213" s="13" t="s">
        <v>417</v>
      </c>
      <c r="B213" s="13" t="s">
        <v>418</v>
      </c>
      <c r="C213" s="4">
        <v>3</v>
      </c>
      <c r="D213" s="4">
        <v>0.96599999999999997</v>
      </c>
      <c r="E213" s="3">
        <v>16</v>
      </c>
      <c r="F213" s="4">
        <v>2.4700000000000002</v>
      </c>
      <c r="G213" s="4">
        <v>1.345</v>
      </c>
      <c r="H213" s="3">
        <v>219</v>
      </c>
      <c r="I213" s="4">
        <v>3</v>
      </c>
      <c r="J213" s="4">
        <v>0.96599999999999997</v>
      </c>
      <c r="K213" s="3">
        <v>16</v>
      </c>
      <c r="L213" s="4"/>
      <c r="M213" s="4"/>
      <c r="O213" s="4"/>
      <c r="P213" s="4"/>
      <c r="R213" s="4" t="s">
        <v>30</v>
      </c>
      <c r="S213" s="4" t="s">
        <v>30</v>
      </c>
      <c r="T213" s="3" t="s">
        <v>30</v>
      </c>
      <c r="U213" s="4">
        <v>3</v>
      </c>
      <c r="V213" s="4">
        <v>0.70699999999999996</v>
      </c>
      <c r="W213" s="3">
        <v>13</v>
      </c>
      <c r="X213" s="4">
        <v>3.2</v>
      </c>
      <c r="Y213" s="4">
        <v>0.91900000000000004</v>
      </c>
      <c r="Z213" s="3">
        <v>10</v>
      </c>
      <c r="AA213" s="4">
        <v>2.67</v>
      </c>
      <c r="AB213" s="4">
        <v>1.0329999999999999</v>
      </c>
      <c r="AC213" s="3">
        <v>6</v>
      </c>
      <c r="AD213" s="4">
        <v>3</v>
      </c>
      <c r="AE213" s="4">
        <v>1</v>
      </c>
      <c r="AF213" s="3">
        <v>13</v>
      </c>
      <c r="AG213" s="4" t="s">
        <v>30</v>
      </c>
      <c r="AH213" s="4" t="s">
        <v>30</v>
      </c>
      <c r="AI213" s="3" t="s">
        <v>30</v>
      </c>
      <c r="AJ213" s="4">
        <v>3.21</v>
      </c>
      <c r="AK213" s="4">
        <v>1.26</v>
      </c>
      <c r="AL213" s="14">
        <v>28</v>
      </c>
      <c r="AM213" s="3">
        <v>3.21</v>
      </c>
      <c r="AN213" s="3">
        <v>1.26</v>
      </c>
      <c r="AO213" s="3">
        <v>28</v>
      </c>
      <c r="AP213" s="3" t="s">
        <v>30</v>
      </c>
      <c r="AQ213" s="3" t="s">
        <v>30</v>
      </c>
      <c r="AR213" s="3" t="s">
        <v>30</v>
      </c>
      <c r="AS213" s="3" t="s">
        <v>30</v>
      </c>
      <c r="AT213" s="3" t="s">
        <v>30</v>
      </c>
      <c r="AU213" s="3" t="s">
        <v>30</v>
      </c>
      <c r="AV213" s="3">
        <v>3.07</v>
      </c>
      <c r="AW213" s="3">
        <v>1.59</v>
      </c>
      <c r="AX213" s="3">
        <v>14</v>
      </c>
      <c r="AY213" s="3">
        <v>3.36</v>
      </c>
      <c r="AZ213" s="3">
        <v>0.84</v>
      </c>
      <c r="BA213" s="3">
        <v>14</v>
      </c>
      <c r="BB213" s="3">
        <v>3.13</v>
      </c>
      <c r="BC213" s="3">
        <v>1.41</v>
      </c>
      <c r="BD213" s="3">
        <v>16</v>
      </c>
      <c r="BE213" s="3">
        <v>3.33</v>
      </c>
      <c r="BF213" s="3">
        <v>1.07</v>
      </c>
      <c r="BG213" s="3">
        <v>12</v>
      </c>
      <c r="BH213" s="3">
        <v>3.21</v>
      </c>
      <c r="BI213" s="3">
        <v>1.35</v>
      </c>
      <c r="BJ213" s="3">
        <v>24</v>
      </c>
      <c r="BK213" s="3" t="s">
        <v>30</v>
      </c>
      <c r="BL213" s="3" t="s">
        <v>30</v>
      </c>
      <c r="BM213" s="3" t="s">
        <v>30</v>
      </c>
      <c r="BO213" s="3">
        <f t="shared" si="225"/>
        <v>3.1055900621118013</v>
      </c>
      <c r="BP213" s="3" t="str">
        <f t="shared" si="227"/>
        <v>pre-ten</v>
      </c>
      <c r="BQ213" s="3">
        <f t="shared" si="228"/>
        <v>3.1055900621118013</v>
      </c>
      <c r="BR213" s="3" t="str">
        <f t="shared" si="229"/>
        <v>large</v>
      </c>
      <c r="BS213" s="3" t="str">
        <f t="shared" si="230"/>
        <v>pre-ten
large</v>
      </c>
      <c r="BT213" s="3">
        <f t="shared" si="226"/>
        <v>3.1055900621118013</v>
      </c>
      <c r="BU213" s="3" t="str">
        <f t="shared" si="231"/>
        <v>ntt</v>
      </c>
      <c r="BV213" s="3">
        <f t="shared" si="232"/>
        <v>3.1055900621118013</v>
      </c>
      <c r="BW213" s="3" t="str">
        <f t="shared" si="233"/>
        <v>large</v>
      </c>
      <c r="BX213" s="3" t="str">
        <f t="shared" si="234"/>
        <v>ntt
large</v>
      </c>
      <c r="BY213" s="3">
        <f t="shared" si="235"/>
        <v>-0.18238993710691825</v>
      </c>
      <c r="BZ213" s="3" t="str">
        <f t="shared" si="236"/>
        <v>full</v>
      </c>
      <c r="CA213" s="3">
        <f t="shared" si="237"/>
        <v>0.18238993710691825</v>
      </c>
      <c r="CB213" s="3" t="str">
        <f t="shared" si="238"/>
        <v>small</v>
      </c>
      <c r="CC213" s="3" t="str">
        <f t="shared" si="239"/>
        <v>full
small</v>
      </c>
      <c r="CD213" s="3">
        <f t="shared" si="240"/>
        <v>0.57671381936887944</v>
      </c>
      <c r="CE213" s="3" t="str">
        <f t="shared" si="241"/>
        <v>women</v>
      </c>
      <c r="CF213" s="3">
        <f t="shared" si="242"/>
        <v>0.57671381936887944</v>
      </c>
      <c r="CG213" s="3" t="str">
        <f t="shared" si="243"/>
        <v>large</v>
      </c>
      <c r="CH213" s="3" t="str">
        <f t="shared" si="244"/>
        <v>women
large</v>
      </c>
      <c r="CI213" s="3" t="str">
        <f t="shared" si="245"/>
        <v>N&lt;5</v>
      </c>
      <c r="CJ213" s="3" t="str">
        <f t="shared" si="246"/>
        <v>N&lt;5</v>
      </c>
      <c r="CK213" s="3" t="str">
        <f t="shared" si="247"/>
        <v>N&lt;5</v>
      </c>
      <c r="CL213" s="3" t="str">
        <f t="shared" si="248"/>
        <v>N&lt;5</v>
      </c>
      <c r="CM213" s="3" t="str">
        <f t="shared" si="249"/>
        <v>N&lt;5
N&lt;5</v>
      </c>
      <c r="CN213" s="3">
        <f t="shared" si="250"/>
        <v>0.16666666666666663</v>
      </c>
      <c r="CO213" s="3" t="str">
        <f t="shared" si="251"/>
        <v>+</v>
      </c>
      <c r="CP213" s="3">
        <f t="shared" si="252"/>
        <v>0.16666666666666663</v>
      </c>
      <c r="CQ213" s="3" t="str">
        <f t="shared" si="253"/>
        <v>small</v>
      </c>
      <c r="CR213" s="3" t="str">
        <f t="shared" si="254"/>
        <v>+
small</v>
      </c>
      <c r="CS213" s="3">
        <f t="shared" si="255"/>
        <v>0.16666666666666663</v>
      </c>
      <c r="CT213" s="3" t="str">
        <f t="shared" si="256"/>
        <v>+</v>
      </c>
      <c r="CU213" s="3">
        <f t="shared" si="257"/>
        <v>0.16666666666666663</v>
      </c>
      <c r="CV213" s="3" t="str">
        <f t="shared" si="258"/>
        <v>small</v>
      </c>
      <c r="CW213" s="3" t="str">
        <f t="shared" si="259"/>
        <v>+
small</v>
      </c>
      <c r="CX213" s="3" t="str">
        <f t="shared" si="260"/>
        <v>N&lt;5</v>
      </c>
      <c r="CY213" s="3" t="str">
        <f t="shared" si="261"/>
        <v>N&lt;5</v>
      </c>
      <c r="CZ213" s="3" t="str">
        <f t="shared" si="262"/>
        <v>N&lt;5</v>
      </c>
      <c r="DA213" s="3" t="str">
        <f t="shared" si="263"/>
        <v>N&lt;5</v>
      </c>
      <c r="DB213" s="3" t="str">
        <f t="shared" si="264"/>
        <v>N&lt;5
N&lt;5</v>
      </c>
      <c r="DC213" s="3" t="str">
        <f t="shared" si="265"/>
        <v>N&lt;5</v>
      </c>
      <c r="DD213" s="3" t="str">
        <f t="shared" si="266"/>
        <v>N&lt;5</v>
      </c>
      <c r="DE213" s="3" t="str">
        <f t="shared" si="267"/>
        <v>N&lt;5</v>
      </c>
      <c r="DF213" s="3" t="str">
        <f t="shared" si="268"/>
        <v>N&lt;5</v>
      </c>
      <c r="DG213" s="3" t="str">
        <f t="shared" si="269"/>
        <v>N&lt;5
N&lt;5</v>
      </c>
      <c r="DH213" s="3" t="str">
        <f t="shared" si="270"/>
        <v>N&lt;5</v>
      </c>
      <c r="DI213" s="3" t="str">
        <f t="shared" si="271"/>
        <v>N&lt;5</v>
      </c>
      <c r="DJ213" s="3" t="str">
        <f t="shared" si="272"/>
        <v>N&lt;5</v>
      </c>
      <c r="DK213" s="3" t="str">
        <f t="shared" si="273"/>
        <v>N&lt;5</v>
      </c>
      <c r="DL213" s="3" t="str">
        <f t="shared" si="274"/>
        <v>N&lt;5
N&lt;5</v>
      </c>
      <c r="DM213" s="3">
        <f t="shared" si="275"/>
        <v>0.42857142857142844</v>
      </c>
      <c r="DN213" s="3" t="str">
        <f t="shared" si="276"/>
        <v>+</v>
      </c>
      <c r="DO213" s="3">
        <f t="shared" si="277"/>
        <v>0.42857142857142844</v>
      </c>
      <c r="DP213" s="3" t="str">
        <f t="shared" si="278"/>
        <v>moderate</v>
      </c>
      <c r="DQ213" s="3" t="str">
        <f t="shared" si="279"/>
        <v>+
moderate</v>
      </c>
      <c r="DR213" s="3">
        <f t="shared" si="280"/>
        <v>-4.9645390070922189E-2</v>
      </c>
      <c r="DS213" s="3" t="str">
        <f t="shared" si="281"/>
        <v/>
      </c>
      <c r="DT213" s="3">
        <f t="shared" si="282"/>
        <v>4.9645390070922189E-2</v>
      </c>
      <c r="DU213" s="3" t="str">
        <f t="shared" si="283"/>
        <v/>
      </c>
      <c r="DV213" s="3" t="str">
        <f t="shared" si="284"/>
        <v xml:space="preserve">
</v>
      </c>
      <c r="DW213" s="3">
        <f t="shared" si="285"/>
        <v>0.61682242990654212</v>
      </c>
      <c r="DX213" s="3" t="str">
        <f t="shared" si="286"/>
        <v>+</v>
      </c>
      <c r="DY213" s="3">
        <f t="shared" si="287"/>
        <v>0.61682242990654212</v>
      </c>
      <c r="DZ213" s="3" t="str">
        <f t="shared" si="288"/>
        <v>large</v>
      </c>
      <c r="EA213" s="3" t="str">
        <f t="shared" si="289"/>
        <v>+
large</v>
      </c>
      <c r="EB213" s="3">
        <f t="shared" si="290"/>
        <v>0.15555555555555553</v>
      </c>
      <c r="EC213" s="3" t="str">
        <f t="shared" si="291"/>
        <v>+</v>
      </c>
      <c r="ED213" s="3">
        <f t="shared" si="292"/>
        <v>0.15555555555555553</v>
      </c>
      <c r="EE213" s="3" t="str">
        <f t="shared" si="293"/>
        <v>small</v>
      </c>
      <c r="EF213" s="3" t="str">
        <f t="shared" si="294"/>
        <v>+
small</v>
      </c>
      <c r="EG213" s="3" t="str">
        <f t="shared" si="295"/>
        <v>N&lt;5</v>
      </c>
      <c r="EH213" s="3" t="str">
        <f t="shared" si="296"/>
        <v>N&lt;5</v>
      </c>
      <c r="EI213" s="3" t="str">
        <f t="shared" si="297"/>
        <v>N&lt;5</v>
      </c>
      <c r="EJ213" s="3" t="str">
        <f t="shared" si="298"/>
        <v>N&lt;5</v>
      </c>
      <c r="EK213" s="3" t="str">
        <f t="shared" si="299"/>
        <v>N&lt;5
N&lt;5</v>
      </c>
    </row>
    <row r="214" spans="1:141" x14ac:dyDescent="0.35">
      <c r="A214" s="13" t="s">
        <v>419</v>
      </c>
      <c r="B214" s="13" t="s">
        <v>420</v>
      </c>
      <c r="C214" s="4">
        <v>2.8</v>
      </c>
      <c r="D214" s="4">
        <v>1.137</v>
      </c>
      <c r="E214" s="3">
        <v>40</v>
      </c>
      <c r="F214" s="4">
        <v>2.78</v>
      </c>
      <c r="G214" s="4">
        <v>1.2909999999999999</v>
      </c>
      <c r="H214" s="3">
        <v>310</v>
      </c>
      <c r="I214" s="4">
        <v>2.63</v>
      </c>
      <c r="J214" s="4">
        <v>1.212</v>
      </c>
      <c r="K214" s="3">
        <v>19</v>
      </c>
      <c r="L214" s="4" t="s">
        <v>30</v>
      </c>
      <c r="M214" s="4" t="s">
        <v>30</v>
      </c>
      <c r="N214" s="3" t="s">
        <v>30</v>
      </c>
      <c r="O214" s="4">
        <v>2.83</v>
      </c>
      <c r="P214" s="4">
        <v>1.0980000000000001</v>
      </c>
      <c r="Q214" s="3">
        <v>18</v>
      </c>
      <c r="R214" s="4" t="s">
        <v>30</v>
      </c>
      <c r="S214" s="4" t="s">
        <v>30</v>
      </c>
      <c r="T214" s="3" t="s">
        <v>30</v>
      </c>
      <c r="U214" s="4">
        <v>2.69</v>
      </c>
      <c r="V214" s="4">
        <v>1.109</v>
      </c>
      <c r="W214" s="3">
        <v>13</v>
      </c>
      <c r="X214" s="4">
        <v>2.4700000000000002</v>
      </c>
      <c r="Y214" s="4">
        <v>1.302</v>
      </c>
      <c r="Z214" s="3">
        <v>15</v>
      </c>
      <c r="AA214" s="4">
        <v>2.96</v>
      </c>
      <c r="AB214" s="4">
        <v>1.022</v>
      </c>
      <c r="AC214" s="3">
        <v>23</v>
      </c>
      <c r="AD214" s="4">
        <v>2.87</v>
      </c>
      <c r="AE214" s="4">
        <v>1.196</v>
      </c>
      <c r="AF214" s="3">
        <v>30</v>
      </c>
      <c r="AG214" s="4">
        <v>2.6</v>
      </c>
      <c r="AH214" s="4">
        <v>0.96599999999999997</v>
      </c>
      <c r="AI214" s="3">
        <v>10</v>
      </c>
      <c r="AJ214" s="3">
        <v>2.88</v>
      </c>
      <c r="AK214" s="3">
        <v>1.03</v>
      </c>
      <c r="AL214" s="3">
        <v>51</v>
      </c>
      <c r="AM214" s="3">
        <v>3.15</v>
      </c>
      <c r="AN214" s="3">
        <v>1.06</v>
      </c>
      <c r="AO214" s="3">
        <v>27</v>
      </c>
      <c r="AP214" s="3" t="s">
        <v>30</v>
      </c>
      <c r="AQ214" s="3" t="s">
        <v>30</v>
      </c>
      <c r="AR214" s="3" t="s">
        <v>30</v>
      </c>
      <c r="AS214" s="3">
        <v>2.5499999999999998</v>
      </c>
      <c r="AT214" s="3">
        <v>1</v>
      </c>
      <c r="AU214" s="3">
        <v>20</v>
      </c>
      <c r="AV214" s="3">
        <v>3.42</v>
      </c>
      <c r="AW214" s="3">
        <v>1</v>
      </c>
      <c r="AX214" s="3">
        <v>12</v>
      </c>
      <c r="AY214" s="3">
        <v>2.75</v>
      </c>
      <c r="AZ214" s="3">
        <v>1.1399999999999999</v>
      </c>
      <c r="BA214" s="3">
        <v>12</v>
      </c>
      <c r="BB214" s="3">
        <v>3.38</v>
      </c>
      <c r="BC214" s="3">
        <v>0.94</v>
      </c>
      <c r="BD214" s="3">
        <v>26</v>
      </c>
      <c r="BE214" s="3">
        <v>2.36</v>
      </c>
      <c r="BF214" s="3">
        <v>0.86</v>
      </c>
      <c r="BG214" s="3">
        <v>25</v>
      </c>
      <c r="BH214" s="3">
        <v>3</v>
      </c>
      <c r="BI214" s="3">
        <v>0.96</v>
      </c>
      <c r="BJ214" s="3">
        <v>40</v>
      </c>
      <c r="BK214" s="3">
        <v>2.4500000000000002</v>
      </c>
      <c r="BL214" s="3">
        <v>1.21</v>
      </c>
      <c r="BM214" s="3">
        <v>11</v>
      </c>
      <c r="BO214" s="3" t="str">
        <f t="shared" si="225"/>
        <v>N&lt;5</v>
      </c>
      <c r="BP214" s="3" t="str">
        <f t="shared" si="227"/>
        <v>N&lt;5</v>
      </c>
      <c r="BQ214" s="3" t="str">
        <f t="shared" si="228"/>
        <v>N&lt;5</v>
      </c>
      <c r="BR214" s="3" t="str">
        <f t="shared" si="229"/>
        <v>N&lt;5</v>
      </c>
      <c r="BS214" s="3" t="str">
        <f t="shared" si="230"/>
        <v>N&lt;5
N&lt;5</v>
      </c>
      <c r="BT214" s="3">
        <f t="shared" si="226"/>
        <v>-0.16501650165016515</v>
      </c>
      <c r="BU214" s="3" t="str">
        <f t="shared" si="231"/>
        <v>tenured</v>
      </c>
      <c r="BV214" s="3">
        <f t="shared" si="232"/>
        <v>0.16501650165016515</v>
      </c>
      <c r="BW214" s="3" t="str">
        <f t="shared" si="233"/>
        <v>small</v>
      </c>
      <c r="BX214" s="3" t="str">
        <f t="shared" si="234"/>
        <v>tenured
small</v>
      </c>
      <c r="BY214" s="3">
        <f t="shared" si="235"/>
        <v>0.66999999999999993</v>
      </c>
      <c r="BZ214" s="3" t="str">
        <f t="shared" si="236"/>
        <v>assoc</v>
      </c>
      <c r="CA214" s="3">
        <f t="shared" si="237"/>
        <v>0.66999999999999993</v>
      </c>
      <c r="CB214" s="3" t="str">
        <f t="shared" si="238"/>
        <v>large</v>
      </c>
      <c r="CC214" s="3" t="str">
        <f t="shared" si="239"/>
        <v>assoc
large</v>
      </c>
      <c r="CD214" s="3">
        <f t="shared" si="240"/>
        <v>-0.37634408602150521</v>
      </c>
      <c r="CE214" s="3" t="str">
        <f t="shared" si="241"/>
        <v>men</v>
      </c>
      <c r="CF214" s="3">
        <f t="shared" si="242"/>
        <v>0.37634408602150521</v>
      </c>
      <c r="CG214" s="3" t="str">
        <f t="shared" si="243"/>
        <v>moderate</v>
      </c>
      <c r="CH214" s="3" t="str">
        <f t="shared" si="244"/>
        <v>men
moderate</v>
      </c>
      <c r="CI214" s="3">
        <f t="shared" si="245"/>
        <v>0.22575250836120403</v>
      </c>
      <c r="CJ214" s="3" t="str">
        <f t="shared" si="246"/>
        <v>foc</v>
      </c>
      <c r="CK214" s="3">
        <f t="shared" si="247"/>
        <v>0.22575250836120403</v>
      </c>
      <c r="CL214" s="3" t="str">
        <f t="shared" si="248"/>
        <v>small</v>
      </c>
      <c r="CM214" s="3" t="str">
        <f t="shared" si="249"/>
        <v>foc
small</v>
      </c>
      <c r="CN214" s="3">
        <f t="shared" si="250"/>
        <v>7.7669902912621422E-2</v>
      </c>
      <c r="CO214" s="3" t="str">
        <f t="shared" si="251"/>
        <v/>
      </c>
      <c r="CP214" s="3">
        <f t="shared" si="252"/>
        <v>7.7669902912621422E-2</v>
      </c>
      <c r="CQ214" s="3" t="str">
        <f t="shared" si="253"/>
        <v/>
      </c>
      <c r="CR214" s="3" t="str">
        <f t="shared" si="254"/>
        <v xml:space="preserve">
</v>
      </c>
      <c r="CS214" s="3">
        <f t="shared" si="255"/>
        <v>0.49056603773584906</v>
      </c>
      <c r="CT214" s="3" t="str">
        <f t="shared" si="256"/>
        <v>+</v>
      </c>
      <c r="CU214" s="3">
        <f t="shared" si="257"/>
        <v>0.49056603773584906</v>
      </c>
      <c r="CV214" s="3" t="str">
        <f t="shared" si="258"/>
        <v>moderate</v>
      </c>
      <c r="CW214" s="3" t="str">
        <f t="shared" si="259"/>
        <v>+
moderate</v>
      </c>
      <c r="CX214" s="3" t="str">
        <f t="shared" si="260"/>
        <v>N&lt;5</v>
      </c>
      <c r="CY214" s="3" t="str">
        <f t="shared" si="261"/>
        <v>N&lt;5</v>
      </c>
      <c r="CZ214" s="3" t="str">
        <f t="shared" si="262"/>
        <v>N&lt;5</v>
      </c>
      <c r="DA214" s="3" t="str">
        <f t="shared" si="263"/>
        <v>N&lt;5</v>
      </c>
      <c r="DB214" s="3" t="str">
        <f t="shared" si="264"/>
        <v>N&lt;5
N&lt;5</v>
      </c>
      <c r="DC214" s="3">
        <f t="shared" si="265"/>
        <v>-0.28000000000000025</v>
      </c>
      <c r="DD214" s="3" t="str">
        <f t="shared" si="266"/>
        <v>-</v>
      </c>
      <c r="DE214" s="3">
        <f t="shared" si="267"/>
        <v>0.28000000000000025</v>
      </c>
      <c r="DF214" s="3" t="str">
        <f t="shared" si="268"/>
        <v>small</v>
      </c>
      <c r="DG214" s="3" t="str">
        <f t="shared" si="269"/>
        <v>-
small</v>
      </c>
      <c r="DH214" s="3" t="str">
        <f t="shared" si="270"/>
        <v>N&lt;5</v>
      </c>
      <c r="DI214" s="3" t="str">
        <f t="shared" si="271"/>
        <v>N&lt;5</v>
      </c>
      <c r="DJ214" s="3" t="str">
        <f t="shared" si="272"/>
        <v>N&lt;5</v>
      </c>
      <c r="DK214" s="3" t="str">
        <f t="shared" si="273"/>
        <v>N&lt;5</v>
      </c>
      <c r="DL214" s="3" t="str">
        <f t="shared" si="274"/>
        <v>N&lt;5
N&lt;5</v>
      </c>
      <c r="DM214" s="3">
        <f t="shared" si="275"/>
        <v>5.2631578947368474E-2</v>
      </c>
      <c r="DN214" s="3" t="str">
        <f t="shared" si="276"/>
        <v/>
      </c>
      <c r="DO214" s="3">
        <f t="shared" si="277"/>
        <v>5.2631578947368474E-2</v>
      </c>
      <c r="DP214" s="3" t="str">
        <f t="shared" si="278"/>
        <v/>
      </c>
      <c r="DQ214" s="3" t="str">
        <f t="shared" si="279"/>
        <v xml:space="preserve">
</v>
      </c>
      <c r="DR214" s="3">
        <f t="shared" si="280"/>
        <v>0.96808510638297851</v>
      </c>
      <c r="DS214" s="3" t="str">
        <f t="shared" si="281"/>
        <v>+</v>
      </c>
      <c r="DT214" s="3">
        <f t="shared" si="282"/>
        <v>0.96808510638297851</v>
      </c>
      <c r="DU214" s="3" t="str">
        <f t="shared" si="283"/>
        <v>large</v>
      </c>
      <c r="DV214" s="3" t="str">
        <f t="shared" si="284"/>
        <v>+
large</v>
      </c>
      <c r="DW214" s="3">
        <f t="shared" si="285"/>
        <v>-0.69767441860465129</v>
      </c>
      <c r="DX214" s="3" t="str">
        <f t="shared" si="286"/>
        <v>-</v>
      </c>
      <c r="DY214" s="3">
        <f t="shared" si="287"/>
        <v>0.69767441860465129</v>
      </c>
      <c r="DZ214" s="3" t="str">
        <f t="shared" si="288"/>
        <v>large</v>
      </c>
      <c r="EA214" s="3" t="str">
        <f t="shared" si="289"/>
        <v>-
large</v>
      </c>
      <c r="EB214" s="3">
        <f t="shared" si="290"/>
        <v>0.13541666666666657</v>
      </c>
      <c r="EC214" s="3" t="str">
        <f t="shared" si="291"/>
        <v>+</v>
      </c>
      <c r="ED214" s="3">
        <f t="shared" si="292"/>
        <v>0.13541666666666657</v>
      </c>
      <c r="EE214" s="3" t="str">
        <f t="shared" si="293"/>
        <v>small</v>
      </c>
      <c r="EF214" s="3" t="str">
        <f t="shared" si="294"/>
        <v>+
small</v>
      </c>
      <c r="EG214" s="3">
        <f t="shared" si="295"/>
        <v>-0.12396694214876026</v>
      </c>
      <c r="EH214" s="3" t="str">
        <f t="shared" si="296"/>
        <v>-</v>
      </c>
      <c r="EI214" s="3">
        <f t="shared" si="297"/>
        <v>0.12396694214876026</v>
      </c>
      <c r="EJ214" s="3" t="str">
        <f t="shared" si="298"/>
        <v>small</v>
      </c>
      <c r="EK214" s="3" t="str">
        <f t="shared" si="299"/>
        <v>-
small</v>
      </c>
    </row>
    <row r="215" spans="1:141" x14ac:dyDescent="0.35">
      <c r="A215" s="13" t="s">
        <v>421</v>
      </c>
      <c r="B215" s="13" t="s">
        <v>422</v>
      </c>
      <c r="C215" s="4">
        <v>3.11</v>
      </c>
      <c r="D215" s="4">
        <v>1.524</v>
      </c>
      <c r="E215" s="3">
        <v>28</v>
      </c>
      <c r="F215" s="4">
        <v>2.3199999999999998</v>
      </c>
      <c r="G215" s="4">
        <v>1.2290000000000001</v>
      </c>
      <c r="H215" s="3">
        <v>236</v>
      </c>
      <c r="I215" s="4">
        <v>2.8</v>
      </c>
      <c r="J215" s="4">
        <v>1.5680000000000001</v>
      </c>
      <c r="K215" s="3">
        <v>15</v>
      </c>
      <c r="L215" s="4"/>
      <c r="M215" s="4"/>
      <c r="O215" s="4">
        <v>3.46</v>
      </c>
      <c r="P215" s="4">
        <v>1.45</v>
      </c>
      <c r="Q215" s="3">
        <v>13</v>
      </c>
      <c r="R215" s="4" t="s">
        <v>30</v>
      </c>
      <c r="S215" s="4" t="s">
        <v>30</v>
      </c>
      <c r="T215" s="3" t="s">
        <v>30</v>
      </c>
      <c r="U215" s="3">
        <v>3.09</v>
      </c>
      <c r="V215" s="3">
        <v>1.64</v>
      </c>
      <c r="W215" s="3">
        <v>11</v>
      </c>
      <c r="X215" s="4">
        <v>3.31</v>
      </c>
      <c r="Y215" s="4">
        <v>1.653</v>
      </c>
      <c r="Z215" s="3">
        <v>13</v>
      </c>
      <c r="AA215" s="4">
        <v>2.93</v>
      </c>
      <c r="AB215" s="4">
        <v>1.492</v>
      </c>
      <c r="AC215" s="3">
        <v>14</v>
      </c>
      <c r="AD215" s="4">
        <v>3</v>
      </c>
      <c r="AE215" s="4">
        <v>1.5169999999999999</v>
      </c>
      <c r="AF215" s="3">
        <v>21</v>
      </c>
      <c r="AG215" s="4">
        <v>3.43</v>
      </c>
      <c r="AH215" s="4">
        <v>1.6180000000000001</v>
      </c>
      <c r="AI215" s="3">
        <v>7</v>
      </c>
      <c r="AJ215" s="4">
        <v>2.78</v>
      </c>
      <c r="AK215" s="4">
        <v>1.27</v>
      </c>
      <c r="AL215" s="14">
        <v>37</v>
      </c>
      <c r="AM215" s="3">
        <v>2.89</v>
      </c>
      <c r="AN215" s="3">
        <v>1.33</v>
      </c>
      <c r="AO215" s="3">
        <v>19</v>
      </c>
      <c r="AP215" s="3" t="s">
        <v>30</v>
      </c>
      <c r="AQ215" s="3" t="s">
        <v>30</v>
      </c>
      <c r="AR215" s="3" t="s">
        <v>30</v>
      </c>
      <c r="AS215" s="3">
        <v>2.67</v>
      </c>
      <c r="AT215" s="3">
        <v>1.24</v>
      </c>
      <c r="AU215" s="3">
        <v>18</v>
      </c>
      <c r="AV215" s="3">
        <v>3</v>
      </c>
      <c r="AW215" s="3">
        <v>1.41</v>
      </c>
      <c r="AX215" s="3">
        <v>8</v>
      </c>
      <c r="AY215" s="3">
        <v>2.82</v>
      </c>
      <c r="AZ215" s="3">
        <v>1.33</v>
      </c>
      <c r="BA215" s="3">
        <v>11</v>
      </c>
      <c r="BB215" s="3">
        <v>2.75</v>
      </c>
      <c r="BC215" s="3">
        <v>1.29</v>
      </c>
      <c r="BD215" s="3">
        <v>16</v>
      </c>
      <c r="BE215" s="3">
        <v>2.81</v>
      </c>
      <c r="BF215" s="3">
        <v>1.29</v>
      </c>
      <c r="BG215" s="3">
        <v>21</v>
      </c>
      <c r="BH215" s="3">
        <v>2.71</v>
      </c>
      <c r="BI215" s="3">
        <v>1.27</v>
      </c>
      <c r="BJ215" s="3">
        <v>28</v>
      </c>
      <c r="BK215" s="3">
        <v>3</v>
      </c>
      <c r="BL215" s="3">
        <v>1.32</v>
      </c>
      <c r="BM215" s="3">
        <v>9</v>
      </c>
      <c r="BO215" s="3">
        <f t="shared" si="225"/>
        <v>1.7857142857142856</v>
      </c>
      <c r="BP215" s="3" t="str">
        <f t="shared" si="227"/>
        <v>pre-ten</v>
      </c>
      <c r="BQ215" s="3">
        <f t="shared" si="228"/>
        <v>1.7857142857142856</v>
      </c>
      <c r="BR215" s="3" t="str">
        <f t="shared" si="229"/>
        <v>large</v>
      </c>
      <c r="BS215" s="3" t="str">
        <f t="shared" si="230"/>
        <v>pre-ten
large</v>
      </c>
      <c r="BT215" s="3">
        <f t="shared" si="226"/>
        <v>-0.42091836734693883</v>
      </c>
      <c r="BU215" s="3" t="str">
        <f t="shared" si="231"/>
        <v>tenured</v>
      </c>
      <c r="BV215" s="3">
        <f t="shared" si="232"/>
        <v>0.42091836734693883</v>
      </c>
      <c r="BW215" s="3" t="str">
        <f t="shared" si="233"/>
        <v>moderate</v>
      </c>
      <c r="BX215" s="3" t="str">
        <f t="shared" si="234"/>
        <v>tenured
moderate</v>
      </c>
      <c r="BY215" s="3">
        <f t="shared" si="235"/>
        <v>0.12765957446808524</v>
      </c>
      <c r="BZ215" s="3" t="str">
        <f t="shared" si="236"/>
        <v>assoc</v>
      </c>
      <c r="CA215" s="3">
        <f t="shared" si="237"/>
        <v>0.12765957446808524</v>
      </c>
      <c r="CB215" s="3" t="str">
        <f t="shared" si="238"/>
        <v>small</v>
      </c>
      <c r="CC215" s="3" t="str">
        <f t="shared" si="239"/>
        <v>assoc
small</v>
      </c>
      <c r="CD215" s="3">
        <f t="shared" si="240"/>
        <v>0.22988505747126431</v>
      </c>
      <c r="CE215" s="3" t="str">
        <f t="shared" si="241"/>
        <v>women</v>
      </c>
      <c r="CF215" s="3">
        <f t="shared" si="242"/>
        <v>0.22988505747126431</v>
      </c>
      <c r="CG215" s="3" t="str">
        <f t="shared" si="243"/>
        <v>small</v>
      </c>
      <c r="CH215" s="3" t="str">
        <f t="shared" si="244"/>
        <v>women
small</v>
      </c>
      <c r="CI215" s="3">
        <f t="shared" si="245"/>
        <v>-0.28345418589321042</v>
      </c>
      <c r="CJ215" s="3" t="str">
        <f t="shared" si="246"/>
        <v>white</v>
      </c>
      <c r="CK215" s="3">
        <f t="shared" si="247"/>
        <v>0.28345418589321042</v>
      </c>
      <c r="CL215" s="3" t="str">
        <f t="shared" si="248"/>
        <v>small</v>
      </c>
      <c r="CM215" s="3" t="str">
        <f t="shared" si="249"/>
        <v>white
small</v>
      </c>
      <c r="CN215" s="3">
        <f t="shared" si="250"/>
        <v>-0.25984251968503941</v>
      </c>
      <c r="CO215" s="3" t="str">
        <f t="shared" si="251"/>
        <v>-</v>
      </c>
      <c r="CP215" s="3">
        <f t="shared" si="252"/>
        <v>0.25984251968503941</v>
      </c>
      <c r="CQ215" s="3" t="str">
        <f t="shared" si="253"/>
        <v>small</v>
      </c>
      <c r="CR215" s="3" t="str">
        <f t="shared" si="254"/>
        <v>-
small</v>
      </c>
      <c r="CS215" s="3">
        <f t="shared" si="255"/>
        <v>6.7669172932331045E-2</v>
      </c>
      <c r="CT215" s="3" t="str">
        <f t="shared" si="256"/>
        <v/>
      </c>
      <c r="CU215" s="3">
        <f t="shared" si="257"/>
        <v>6.7669172932331045E-2</v>
      </c>
      <c r="CV215" s="3" t="str">
        <f t="shared" si="258"/>
        <v/>
      </c>
      <c r="CW215" s="3" t="str">
        <f t="shared" si="259"/>
        <v xml:space="preserve">
</v>
      </c>
      <c r="CX215" s="3" t="str">
        <f t="shared" si="260"/>
        <v>N&lt;5</v>
      </c>
      <c r="CY215" s="3" t="str">
        <f t="shared" si="261"/>
        <v>N&lt;5</v>
      </c>
      <c r="CZ215" s="3" t="str">
        <f t="shared" si="262"/>
        <v>N&lt;5</v>
      </c>
      <c r="DA215" s="3" t="str">
        <f t="shared" si="263"/>
        <v>N&lt;5</v>
      </c>
      <c r="DB215" s="3" t="str">
        <f t="shared" si="264"/>
        <v>N&lt;5
N&lt;5</v>
      </c>
      <c r="DC215" s="3">
        <f t="shared" si="265"/>
        <v>-0.63709677419354838</v>
      </c>
      <c r="DD215" s="3" t="str">
        <f t="shared" si="266"/>
        <v>-</v>
      </c>
      <c r="DE215" s="3">
        <f t="shared" si="267"/>
        <v>0.63709677419354838</v>
      </c>
      <c r="DF215" s="3" t="str">
        <f t="shared" si="268"/>
        <v>large</v>
      </c>
      <c r="DG215" s="3" t="str">
        <f t="shared" si="269"/>
        <v>-
large</v>
      </c>
      <c r="DH215" s="3" t="str">
        <f t="shared" si="270"/>
        <v>N&lt;5</v>
      </c>
      <c r="DI215" s="3" t="str">
        <f t="shared" si="271"/>
        <v>N&lt;5</v>
      </c>
      <c r="DJ215" s="3" t="str">
        <f t="shared" si="272"/>
        <v>N&lt;5</v>
      </c>
      <c r="DK215" s="3" t="str">
        <f t="shared" si="273"/>
        <v>N&lt;5</v>
      </c>
      <c r="DL215" s="3" t="str">
        <f t="shared" si="274"/>
        <v>N&lt;5
N&lt;5</v>
      </c>
      <c r="DM215" s="3">
        <f t="shared" si="275"/>
        <v>-0.20300751879699247</v>
      </c>
      <c r="DN215" s="3" t="str">
        <f t="shared" si="276"/>
        <v>-</v>
      </c>
      <c r="DO215" s="3">
        <f t="shared" si="277"/>
        <v>0.20300751879699247</v>
      </c>
      <c r="DP215" s="3" t="str">
        <f t="shared" si="278"/>
        <v>small</v>
      </c>
      <c r="DQ215" s="3" t="str">
        <f t="shared" si="279"/>
        <v>-
small</v>
      </c>
      <c r="DR215" s="3">
        <f t="shared" si="280"/>
        <v>-0.434108527131783</v>
      </c>
      <c r="DS215" s="3" t="str">
        <f t="shared" si="281"/>
        <v>-</v>
      </c>
      <c r="DT215" s="3">
        <f t="shared" si="282"/>
        <v>0.434108527131783</v>
      </c>
      <c r="DU215" s="3" t="str">
        <f t="shared" si="283"/>
        <v>moderate</v>
      </c>
      <c r="DV215" s="3" t="str">
        <f t="shared" si="284"/>
        <v>-
moderate</v>
      </c>
      <c r="DW215" s="3">
        <f t="shared" si="285"/>
        <v>-9.302325581395357E-2</v>
      </c>
      <c r="DX215" s="3" t="str">
        <f t="shared" si="286"/>
        <v/>
      </c>
      <c r="DY215" s="3">
        <f t="shared" si="287"/>
        <v>9.302325581395357E-2</v>
      </c>
      <c r="DZ215" s="3" t="str">
        <f t="shared" si="288"/>
        <v/>
      </c>
      <c r="EA215" s="3" t="str">
        <f t="shared" si="289"/>
        <v xml:space="preserve">
</v>
      </c>
      <c r="EB215" s="3">
        <f t="shared" si="290"/>
        <v>-0.22834645669291342</v>
      </c>
      <c r="EC215" s="3" t="str">
        <f t="shared" si="291"/>
        <v>-</v>
      </c>
      <c r="ED215" s="3">
        <f t="shared" si="292"/>
        <v>0.22834645669291342</v>
      </c>
      <c r="EE215" s="3" t="str">
        <f t="shared" si="293"/>
        <v>small</v>
      </c>
      <c r="EF215" s="3" t="str">
        <f t="shared" si="294"/>
        <v>-
small</v>
      </c>
      <c r="EG215" s="3">
        <f t="shared" si="295"/>
        <v>-0.32575757575757586</v>
      </c>
      <c r="EH215" s="3" t="str">
        <f t="shared" si="296"/>
        <v>-</v>
      </c>
      <c r="EI215" s="3">
        <f t="shared" si="297"/>
        <v>0.32575757575757586</v>
      </c>
      <c r="EJ215" s="3" t="str">
        <f t="shared" si="298"/>
        <v>moderate</v>
      </c>
      <c r="EK215" s="3" t="str">
        <f t="shared" si="299"/>
        <v>-
moderate</v>
      </c>
    </row>
    <row r="216" spans="1:141" x14ac:dyDescent="0.35">
      <c r="A216" s="13" t="s">
        <v>423</v>
      </c>
      <c r="B216" s="13" t="s">
        <v>424</v>
      </c>
      <c r="C216" s="4">
        <v>3.77</v>
      </c>
      <c r="D216" s="4">
        <v>1.306</v>
      </c>
      <c r="E216" s="3">
        <v>47</v>
      </c>
      <c r="F216" s="4">
        <v>3.97</v>
      </c>
      <c r="G216" s="4">
        <v>1.127</v>
      </c>
      <c r="H216" s="3">
        <v>358</v>
      </c>
      <c r="I216" s="4">
        <v>3.78</v>
      </c>
      <c r="J216" s="4">
        <v>1.1140000000000001</v>
      </c>
      <c r="K216" s="3">
        <v>18</v>
      </c>
      <c r="L216" s="4" t="s">
        <v>30</v>
      </c>
      <c r="M216" s="4" t="s">
        <v>30</v>
      </c>
      <c r="N216" s="3" t="s">
        <v>30</v>
      </c>
      <c r="O216" s="4">
        <v>3.8</v>
      </c>
      <c r="P216" s="4">
        <v>1.3839999999999999</v>
      </c>
      <c r="Q216" s="3">
        <v>25</v>
      </c>
      <c r="R216" s="4" t="s">
        <v>30</v>
      </c>
      <c r="S216" s="4" t="s">
        <v>30</v>
      </c>
      <c r="T216" s="3" t="s">
        <v>30</v>
      </c>
      <c r="U216" s="4">
        <v>3.77</v>
      </c>
      <c r="V216" s="4">
        <v>0.92700000000000005</v>
      </c>
      <c r="W216" s="3">
        <v>13</v>
      </c>
      <c r="X216" s="4">
        <v>3.76</v>
      </c>
      <c r="Y216" s="4">
        <v>1.3</v>
      </c>
      <c r="Z216" s="3">
        <v>17</v>
      </c>
      <c r="AA216" s="4">
        <v>3.79</v>
      </c>
      <c r="AB216" s="4">
        <v>1.371</v>
      </c>
      <c r="AC216" s="3">
        <v>28</v>
      </c>
      <c r="AD216" s="4">
        <v>3.89</v>
      </c>
      <c r="AE216" s="4">
        <v>1.242</v>
      </c>
      <c r="AF216" s="3">
        <v>37</v>
      </c>
      <c r="AG216" s="4">
        <v>3.3</v>
      </c>
      <c r="AH216" s="4">
        <v>1.494</v>
      </c>
      <c r="AI216" s="3">
        <v>10</v>
      </c>
      <c r="AJ216" s="3">
        <v>3.93</v>
      </c>
      <c r="AK216" s="3">
        <v>1.1000000000000001</v>
      </c>
      <c r="AL216" s="3">
        <v>60</v>
      </c>
      <c r="AM216" s="3">
        <v>4.13</v>
      </c>
      <c r="AN216" s="3">
        <v>1.04</v>
      </c>
      <c r="AO216" s="3">
        <v>30</v>
      </c>
      <c r="AP216" s="3">
        <v>3.8</v>
      </c>
      <c r="AQ216" s="3">
        <v>1.3</v>
      </c>
      <c r="AR216" s="3">
        <v>5</v>
      </c>
      <c r="AS216" s="3">
        <v>3.72</v>
      </c>
      <c r="AT216" s="3">
        <v>1.1399999999999999</v>
      </c>
      <c r="AU216" s="3">
        <v>25</v>
      </c>
      <c r="AV216" s="3">
        <v>3.92</v>
      </c>
      <c r="AW216" s="3">
        <v>1.26</v>
      </c>
      <c r="AX216" s="3">
        <v>13</v>
      </c>
      <c r="AY216" s="3">
        <v>4.29</v>
      </c>
      <c r="AZ216" s="3">
        <v>0.83</v>
      </c>
      <c r="BA216" s="3">
        <v>14</v>
      </c>
      <c r="BB216" s="3">
        <v>4.29</v>
      </c>
      <c r="BC216" s="3">
        <v>0.94</v>
      </c>
      <c r="BD216" s="3">
        <v>28</v>
      </c>
      <c r="BE216" s="3">
        <v>3.63</v>
      </c>
      <c r="BF216" s="3">
        <v>1.1599999999999999</v>
      </c>
      <c r="BG216" s="3">
        <v>32</v>
      </c>
      <c r="BH216" s="3">
        <v>4.07</v>
      </c>
      <c r="BI216" s="3">
        <v>1.01</v>
      </c>
      <c r="BJ216" s="3">
        <v>45</v>
      </c>
      <c r="BK216" s="3">
        <v>3.53</v>
      </c>
      <c r="BL216" s="3">
        <v>1.3</v>
      </c>
      <c r="BM216" s="3">
        <v>15</v>
      </c>
      <c r="BO216" s="3" t="str">
        <f t="shared" si="225"/>
        <v>N&lt;5</v>
      </c>
      <c r="BP216" s="3" t="str">
        <f t="shared" si="227"/>
        <v>N&lt;5</v>
      </c>
      <c r="BQ216" s="3" t="str">
        <f t="shared" si="228"/>
        <v>N&lt;5</v>
      </c>
      <c r="BR216" s="3" t="str">
        <f t="shared" si="229"/>
        <v>N&lt;5</v>
      </c>
      <c r="BS216" s="3" t="str">
        <f t="shared" si="230"/>
        <v>N&lt;5
N&lt;5</v>
      </c>
      <c r="BT216" s="3">
        <f t="shared" si="226"/>
        <v>-1.7953321364452438E-2</v>
      </c>
      <c r="BU216" s="3" t="str">
        <f t="shared" si="231"/>
        <v/>
      </c>
      <c r="BV216" s="3">
        <f t="shared" si="232"/>
        <v>1.7953321364452438E-2</v>
      </c>
      <c r="BW216" s="3" t="str">
        <f t="shared" si="233"/>
        <v/>
      </c>
      <c r="BX216" s="3" t="str">
        <f t="shared" si="234"/>
        <v xml:space="preserve">
</v>
      </c>
      <c r="BY216" s="3">
        <f t="shared" si="235"/>
        <v>-0.29365079365079372</v>
      </c>
      <c r="BZ216" s="3" t="str">
        <f t="shared" si="236"/>
        <v>full</v>
      </c>
      <c r="CA216" s="3">
        <f t="shared" si="237"/>
        <v>0.29365079365079372</v>
      </c>
      <c r="CB216" s="3" t="str">
        <f t="shared" si="238"/>
        <v>small</v>
      </c>
      <c r="CC216" s="3" t="str">
        <f t="shared" si="239"/>
        <v>full
small</v>
      </c>
      <c r="CD216" s="3">
        <f t="shared" si="240"/>
        <v>-2.3076923076923269E-2</v>
      </c>
      <c r="CE216" s="3" t="str">
        <f t="shared" si="241"/>
        <v/>
      </c>
      <c r="CF216" s="3">
        <f t="shared" si="242"/>
        <v>2.3076923076923269E-2</v>
      </c>
      <c r="CG216" s="3" t="str">
        <f t="shared" si="243"/>
        <v/>
      </c>
      <c r="CH216" s="3" t="str">
        <f t="shared" si="244"/>
        <v xml:space="preserve">
</v>
      </c>
      <c r="CI216" s="3">
        <f t="shared" si="245"/>
        <v>0.47504025764895352</v>
      </c>
      <c r="CJ216" s="3" t="str">
        <f t="shared" si="246"/>
        <v>foc</v>
      </c>
      <c r="CK216" s="3">
        <f t="shared" si="247"/>
        <v>0.47504025764895352</v>
      </c>
      <c r="CL216" s="3" t="str">
        <f t="shared" si="248"/>
        <v>moderate</v>
      </c>
      <c r="CM216" s="3" t="str">
        <f t="shared" si="249"/>
        <v>foc
moderate</v>
      </c>
      <c r="CN216" s="3">
        <f t="shared" si="250"/>
        <v>0.14545454545454556</v>
      </c>
      <c r="CO216" s="3" t="str">
        <f t="shared" si="251"/>
        <v>+</v>
      </c>
      <c r="CP216" s="3">
        <f t="shared" si="252"/>
        <v>0.14545454545454556</v>
      </c>
      <c r="CQ216" s="3" t="str">
        <f t="shared" si="253"/>
        <v>small</v>
      </c>
      <c r="CR216" s="3" t="str">
        <f t="shared" si="254"/>
        <v>+
small</v>
      </c>
      <c r="CS216" s="3">
        <f t="shared" si="255"/>
        <v>0.33653846153846162</v>
      </c>
      <c r="CT216" s="3" t="str">
        <f t="shared" si="256"/>
        <v>+</v>
      </c>
      <c r="CU216" s="3">
        <f t="shared" si="257"/>
        <v>0.33653846153846162</v>
      </c>
      <c r="CV216" s="3" t="str">
        <f t="shared" si="258"/>
        <v>moderate</v>
      </c>
      <c r="CW216" s="3" t="str">
        <f t="shared" si="259"/>
        <v>+
moderate</v>
      </c>
      <c r="CX216" s="3" t="str">
        <f t="shared" si="260"/>
        <v>N&lt;5</v>
      </c>
      <c r="CY216" s="3" t="str">
        <f t="shared" si="261"/>
        <v>N&lt;5</v>
      </c>
      <c r="CZ216" s="3" t="str">
        <f t="shared" si="262"/>
        <v>N&lt;5</v>
      </c>
      <c r="DA216" s="3" t="str">
        <f t="shared" si="263"/>
        <v>N&lt;5</v>
      </c>
      <c r="DB216" s="3" t="str">
        <f t="shared" si="264"/>
        <v>N&lt;5
N&lt;5</v>
      </c>
      <c r="DC216" s="3">
        <f t="shared" si="265"/>
        <v>-7.0175438596490905E-2</v>
      </c>
      <c r="DD216" s="3" t="str">
        <f t="shared" si="266"/>
        <v/>
      </c>
      <c r="DE216" s="3">
        <f t="shared" si="267"/>
        <v>7.0175438596490905E-2</v>
      </c>
      <c r="DF216" s="3" t="str">
        <f t="shared" si="268"/>
        <v/>
      </c>
      <c r="DG216" s="3" t="str">
        <f t="shared" si="269"/>
        <v xml:space="preserve">
</v>
      </c>
      <c r="DH216" s="3" t="str">
        <f t="shared" si="270"/>
        <v>N&lt;5</v>
      </c>
      <c r="DI216" s="3" t="str">
        <f t="shared" si="271"/>
        <v>N&lt;5</v>
      </c>
      <c r="DJ216" s="3" t="str">
        <f t="shared" si="272"/>
        <v>N&lt;5</v>
      </c>
      <c r="DK216" s="3" t="str">
        <f t="shared" si="273"/>
        <v>N&lt;5</v>
      </c>
      <c r="DL216" s="3" t="str">
        <f t="shared" si="274"/>
        <v>N&lt;5
N&lt;5</v>
      </c>
      <c r="DM216" s="3">
        <f t="shared" si="275"/>
        <v>0.62650602409638556</v>
      </c>
      <c r="DN216" s="3" t="str">
        <f t="shared" si="276"/>
        <v>+</v>
      </c>
      <c r="DO216" s="3">
        <f t="shared" si="277"/>
        <v>0.62650602409638556</v>
      </c>
      <c r="DP216" s="3" t="str">
        <f t="shared" si="278"/>
        <v>large</v>
      </c>
      <c r="DQ216" s="3" t="str">
        <f t="shared" si="279"/>
        <v>+
large</v>
      </c>
      <c r="DR216" s="3">
        <f t="shared" si="280"/>
        <v>0.56382978723404287</v>
      </c>
      <c r="DS216" s="3" t="str">
        <f t="shared" si="281"/>
        <v>+</v>
      </c>
      <c r="DT216" s="3">
        <f t="shared" si="282"/>
        <v>0.56382978723404287</v>
      </c>
      <c r="DU216" s="3" t="str">
        <f t="shared" si="283"/>
        <v>large</v>
      </c>
      <c r="DV216" s="3" t="str">
        <f t="shared" si="284"/>
        <v>+
large</v>
      </c>
      <c r="DW216" s="3">
        <f t="shared" si="285"/>
        <v>-0.13793103448275876</v>
      </c>
      <c r="DX216" s="3" t="str">
        <f t="shared" si="286"/>
        <v>-</v>
      </c>
      <c r="DY216" s="3">
        <f t="shared" si="287"/>
        <v>0.13793103448275876</v>
      </c>
      <c r="DZ216" s="3" t="str">
        <f t="shared" si="288"/>
        <v>small</v>
      </c>
      <c r="EA216" s="3" t="str">
        <f t="shared" si="289"/>
        <v>-
small</v>
      </c>
      <c r="EB216" s="3">
        <f t="shared" si="290"/>
        <v>0.17821782178217838</v>
      </c>
      <c r="EC216" s="3" t="str">
        <f t="shared" si="291"/>
        <v>+</v>
      </c>
      <c r="ED216" s="3">
        <f t="shared" si="292"/>
        <v>0.17821782178217838</v>
      </c>
      <c r="EE216" s="3" t="str">
        <f t="shared" si="293"/>
        <v>small</v>
      </c>
      <c r="EF216" s="3" t="str">
        <f t="shared" si="294"/>
        <v>+
small</v>
      </c>
      <c r="EG216" s="3">
        <f t="shared" si="295"/>
        <v>0.17692307692307691</v>
      </c>
      <c r="EH216" s="3" t="str">
        <f t="shared" si="296"/>
        <v>+</v>
      </c>
      <c r="EI216" s="3">
        <f t="shared" si="297"/>
        <v>0.17692307692307691</v>
      </c>
      <c r="EJ216" s="3" t="str">
        <f t="shared" si="298"/>
        <v>small</v>
      </c>
      <c r="EK216" s="3" t="str">
        <f t="shared" si="299"/>
        <v>+
small</v>
      </c>
    </row>
    <row r="217" spans="1:141" x14ac:dyDescent="0.35">
      <c r="A217" s="13" t="s">
        <v>425</v>
      </c>
      <c r="B217" s="13" t="s">
        <v>426</v>
      </c>
      <c r="C217" s="4">
        <v>3.63</v>
      </c>
      <c r="D217" s="4">
        <v>1.157</v>
      </c>
      <c r="E217" s="3">
        <v>41</v>
      </c>
      <c r="F217" s="4">
        <v>3.41</v>
      </c>
      <c r="G217" s="4">
        <v>1.302</v>
      </c>
      <c r="H217" s="3">
        <v>330</v>
      </c>
      <c r="I217" s="4">
        <v>3.33</v>
      </c>
      <c r="J217" s="4">
        <v>1.2909999999999999</v>
      </c>
      <c r="K217" s="3">
        <v>15</v>
      </c>
      <c r="L217" s="4" t="s">
        <v>30</v>
      </c>
      <c r="M217" s="4" t="s">
        <v>30</v>
      </c>
      <c r="N217" s="3" t="s">
        <v>30</v>
      </c>
      <c r="O217" s="4">
        <v>3.68</v>
      </c>
      <c r="P217" s="4">
        <v>1.0860000000000001</v>
      </c>
      <c r="Q217" s="3">
        <v>22</v>
      </c>
      <c r="R217" s="4" t="s">
        <v>30</v>
      </c>
      <c r="S217" s="4" t="s">
        <v>30</v>
      </c>
      <c r="T217" s="3" t="s">
        <v>30</v>
      </c>
      <c r="U217" s="4">
        <v>3.5</v>
      </c>
      <c r="V217" s="4">
        <v>1.2689999999999999</v>
      </c>
      <c r="W217" s="3">
        <v>10</v>
      </c>
      <c r="X217" s="4">
        <v>3.29</v>
      </c>
      <c r="Y217" s="4">
        <v>1.139</v>
      </c>
      <c r="Z217" s="3">
        <v>14</v>
      </c>
      <c r="AA217" s="4">
        <v>3.84</v>
      </c>
      <c r="AB217" s="4">
        <v>1.179</v>
      </c>
      <c r="AC217" s="3">
        <v>25</v>
      </c>
      <c r="AD217" s="4">
        <v>3.61</v>
      </c>
      <c r="AE217" s="4">
        <v>1.145</v>
      </c>
      <c r="AF217" s="3">
        <v>31</v>
      </c>
      <c r="AG217" s="4">
        <v>3.7</v>
      </c>
      <c r="AH217" s="4">
        <v>1.252</v>
      </c>
      <c r="AI217" s="3">
        <v>10</v>
      </c>
      <c r="AJ217" s="4">
        <v>3.87</v>
      </c>
      <c r="AK217" s="4">
        <v>1.04</v>
      </c>
      <c r="AL217" s="14">
        <v>53</v>
      </c>
      <c r="AM217" s="3">
        <v>3.96</v>
      </c>
      <c r="AN217" s="3">
        <v>1.0900000000000001</v>
      </c>
      <c r="AO217" s="3">
        <v>27</v>
      </c>
      <c r="AP217" s="3" t="s">
        <v>30</v>
      </c>
      <c r="AQ217" s="3" t="s">
        <v>30</v>
      </c>
      <c r="AR217" s="3" t="s">
        <v>30</v>
      </c>
      <c r="AS217" s="3">
        <v>3.73</v>
      </c>
      <c r="AT217" s="3">
        <v>1.03</v>
      </c>
      <c r="AU217" s="3">
        <v>22</v>
      </c>
      <c r="AV217" s="3">
        <v>4</v>
      </c>
      <c r="AW217" s="3">
        <v>1.18</v>
      </c>
      <c r="AX217" s="3">
        <v>11</v>
      </c>
      <c r="AY217" s="3">
        <v>3.85</v>
      </c>
      <c r="AZ217" s="3">
        <v>1.1399999999999999</v>
      </c>
      <c r="BA217" s="3">
        <v>13</v>
      </c>
      <c r="BB217" s="3">
        <v>4.08</v>
      </c>
      <c r="BC217" s="3">
        <v>0.84</v>
      </c>
      <c r="BD217" s="3">
        <v>26</v>
      </c>
      <c r="BE217" s="3">
        <v>3.67</v>
      </c>
      <c r="BF217" s="3">
        <v>1.18</v>
      </c>
      <c r="BG217" s="3">
        <v>27</v>
      </c>
      <c r="BH217" s="3">
        <v>3.9</v>
      </c>
      <c r="BI217" s="3">
        <v>1.05</v>
      </c>
      <c r="BJ217" s="3">
        <v>39</v>
      </c>
      <c r="BK217" s="3">
        <v>3.79</v>
      </c>
      <c r="BL217" s="3">
        <v>1.05</v>
      </c>
      <c r="BM217" s="3">
        <v>14</v>
      </c>
      <c r="BO217" s="3" t="str">
        <f t="shared" si="225"/>
        <v>N&lt;5</v>
      </c>
      <c r="BP217" s="3" t="str">
        <f t="shared" si="227"/>
        <v>N&lt;5</v>
      </c>
      <c r="BQ217" s="3" t="str">
        <f t="shared" si="228"/>
        <v>N&lt;5</v>
      </c>
      <c r="BR217" s="3" t="str">
        <f t="shared" si="229"/>
        <v>N&lt;5</v>
      </c>
      <c r="BS217" s="3" t="str">
        <f t="shared" si="230"/>
        <v>N&lt;5
N&lt;5</v>
      </c>
      <c r="BT217" s="3">
        <f t="shared" si="226"/>
        <v>-0.27110766847405121</v>
      </c>
      <c r="BU217" s="3" t="str">
        <f t="shared" si="231"/>
        <v>tenured</v>
      </c>
      <c r="BV217" s="3">
        <f t="shared" si="232"/>
        <v>0.27110766847405121</v>
      </c>
      <c r="BW217" s="3" t="str">
        <f t="shared" si="233"/>
        <v>small</v>
      </c>
      <c r="BX217" s="3" t="str">
        <f t="shared" si="234"/>
        <v>tenured
small</v>
      </c>
      <c r="BY217" s="3">
        <f t="shared" si="235"/>
        <v>0.12711864406779655</v>
      </c>
      <c r="BZ217" s="3" t="str">
        <f t="shared" si="236"/>
        <v>assoc</v>
      </c>
      <c r="CA217" s="3">
        <f t="shared" si="237"/>
        <v>0.12711864406779655</v>
      </c>
      <c r="CB217" s="3" t="str">
        <f t="shared" si="238"/>
        <v>small</v>
      </c>
      <c r="CC217" s="3" t="str">
        <f t="shared" si="239"/>
        <v>assoc
small</v>
      </c>
      <c r="CD217" s="3">
        <f t="shared" si="240"/>
        <v>-0.48287971905179966</v>
      </c>
      <c r="CE217" s="3" t="str">
        <f t="shared" si="241"/>
        <v>men</v>
      </c>
      <c r="CF217" s="3">
        <f t="shared" si="242"/>
        <v>0.48287971905179966</v>
      </c>
      <c r="CG217" s="3" t="str">
        <f t="shared" si="243"/>
        <v>moderate</v>
      </c>
      <c r="CH217" s="3" t="str">
        <f t="shared" si="244"/>
        <v>men
moderate</v>
      </c>
      <c r="CI217" s="3">
        <f t="shared" si="245"/>
        <v>-7.8602620087336511E-2</v>
      </c>
      <c r="CJ217" s="3" t="str">
        <f t="shared" si="246"/>
        <v/>
      </c>
      <c r="CK217" s="3">
        <f t="shared" si="247"/>
        <v>7.8602620087336511E-2</v>
      </c>
      <c r="CL217" s="3" t="str">
        <f t="shared" si="248"/>
        <v/>
      </c>
      <c r="CM217" s="3" t="str">
        <f t="shared" si="249"/>
        <v xml:space="preserve">
</v>
      </c>
      <c r="CN217" s="3">
        <f t="shared" si="250"/>
        <v>0.23076923076923098</v>
      </c>
      <c r="CO217" s="3" t="str">
        <f t="shared" si="251"/>
        <v>+</v>
      </c>
      <c r="CP217" s="3">
        <f t="shared" si="252"/>
        <v>0.23076923076923098</v>
      </c>
      <c r="CQ217" s="3" t="str">
        <f t="shared" si="253"/>
        <v>small</v>
      </c>
      <c r="CR217" s="3" t="str">
        <f t="shared" si="254"/>
        <v>+
small</v>
      </c>
      <c r="CS217" s="3">
        <f t="shared" si="255"/>
        <v>0.57798165137614665</v>
      </c>
      <c r="CT217" s="3" t="str">
        <f t="shared" si="256"/>
        <v>+</v>
      </c>
      <c r="CU217" s="3">
        <f t="shared" si="257"/>
        <v>0.57798165137614665</v>
      </c>
      <c r="CV217" s="3" t="str">
        <f t="shared" si="258"/>
        <v>large</v>
      </c>
      <c r="CW217" s="3" t="str">
        <f t="shared" si="259"/>
        <v>+
large</v>
      </c>
      <c r="CX217" s="3" t="str">
        <f t="shared" si="260"/>
        <v>N&lt;5</v>
      </c>
      <c r="CY217" s="3" t="str">
        <f t="shared" si="261"/>
        <v>N&lt;5</v>
      </c>
      <c r="CZ217" s="3" t="str">
        <f t="shared" si="262"/>
        <v>N&lt;5</v>
      </c>
      <c r="DA217" s="3" t="str">
        <f t="shared" si="263"/>
        <v>N&lt;5</v>
      </c>
      <c r="DB217" s="3" t="str">
        <f t="shared" si="264"/>
        <v>N&lt;5
N&lt;5</v>
      </c>
      <c r="DC217" s="3">
        <f t="shared" si="265"/>
        <v>4.8543689320388175E-2</v>
      </c>
      <c r="DD217" s="3" t="str">
        <f t="shared" si="266"/>
        <v/>
      </c>
      <c r="DE217" s="3">
        <f t="shared" si="267"/>
        <v>4.8543689320388175E-2</v>
      </c>
      <c r="DF217" s="3" t="str">
        <f t="shared" si="268"/>
        <v/>
      </c>
      <c r="DG217" s="3" t="str">
        <f t="shared" si="269"/>
        <v xml:space="preserve">
</v>
      </c>
      <c r="DH217" s="3" t="str">
        <f t="shared" si="270"/>
        <v>N&lt;5</v>
      </c>
      <c r="DI217" s="3" t="str">
        <f t="shared" si="271"/>
        <v>N&lt;5</v>
      </c>
      <c r="DJ217" s="3" t="str">
        <f t="shared" si="272"/>
        <v>N&lt;5</v>
      </c>
      <c r="DK217" s="3" t="str">
        <f t="shared" si="273"/>
        <v>N&lt;5</v>
      </c>
      <c r="DL217" s="3" t="str">
        <f t="shared" si="274"/>
        <v>N&lt;5
N&lt;5</v>
      </c>
      <c r="DM217" s="3">
        <f t="shared" si="275"/>
        <v>0.30701754385964924</v>
      </c>
      <c r="DN217" s="3" t="str">
        <f t="shared" si="276"/>
        <v>+</v>
      </c>
      <c r="DO217" s="3">
        <f t="shared" si="277"/>
        <v>0.30701754385964924</v>
      </c>
      <c r="DP217" s="3" t="str">
        <f t="shared" si="278"/>
        <v>moderate</v>
      </c>
      <c r="DQ217" s="3" t="str">
        <f t="shared" si="279"/>
        <v>+
moderate</v>
      </c>
      <c r="DR217" s="3">
        <f t="shared" si="280"/>
        <v>0.94047619047619058</v>
      </c>
      <c r="DS217" s="3" t="str">
        <f t="shared" si="281"/>
        <v>+</v>
      </c>
      <c r="DT217" s="3">
        <f t="shared" si="282"/>
        <v>0.94047619047619058</v>
      </c>
      <c r="DU217" s="3" t="str">
        <f t="shared" si="283"/>
        <v>large</v>
      </c>
      <c r="DV217" s="3" t="str">
        <f t="shared" si="284"/>
        <v>+
large</v>
      </c>
      <c r="DW217" s="3">
        <f t="shared" si="285"/>
        <v>-0.14406779661016944</v>
      </c>
      <c r="DX217" s="3" t="str">
        <f t="shared" si="286"/>
        <v>-</v>
      </c>
      <c r="DY217" s="3">
        <f t="shared" si="287"/>
        <v>0.14406779661016944</v>
      </c>
      <c r="DZ217" s="3" t="str">
        <f t="shared" si="288"/>
        <v>small</v>
      </c>
      <c r="EA217" s="3" t="str">
        <f t="shared" si="289"/>
        <v>-
small</v>
      </c>
      <c r="EB217" s="3">
        <f t="shared" si="290"/>
        <v>0.27619047619047621</v>
      </c>
      <c r="EC217" s="3" t="str">
        <f t="shared" si="291"/>
        <v>+</v>
      </c>
      <c r="ED217" s="3">
        <f t="shared" si="292"/>
        <v>0.27619047619047621</v>
      </c>
      <c r="EE217" s="3" t="str">
        <f t="shared" si="293"/>
        <v>small</v>
      </c>
      <c r="EF217" s="3" t="str">
        <f t="shared" si="294"/>
        <v>+
small</v>
      </c>
      <c r="EG217" s="3">
        <f t="shared" si="295"/>
        <v>8.5714285714285576E-2</v>
      </c>
      <c r="EH217" s="3" t="str">
        <f t="shared" si="296"/>
        <v/>
      </c>
      <c r="EI217" s="3">
        <f t="shared" si="297"/>
        <v>8.5714285714285576E-2</v>
      </c>
      <c r="EJ217" s="3" t="str">
        <f t="shared" si="298"/>
        <v/>
      </c>
      <c r="EK217" s="3" t="str">
        <f t="shared" si="299"/>
        <v xml:space="preserve">
</v>
      </c>
    </row>
    <row r="218" spans="1:141" x14ac:dyDescent="0.35">
      <c r="A218" s="13" t="s">
        <v>427</v>
      </c>
      <c r="B218" s="13" t="s">
        <v>428</v>
      </c>
      <c r="C218" s="4">
        <v>3.72</v>
      </c>
      <c r="D218" s="4">
        <v>0.90200000000000002</v>
      </c>
      <c r="E218" s="3">
        <v>47</v>
      </c>
      <c r="F218" s="4">
        <v>3.64</v>
      </c>
      <c r="G218" s="4">
        <v>1.1890000000000001</v>
      </c>
      <c r="H218" s="3">
        <v>361</v>
      </c>
      <c r="I218" s="4">
        <v>3.47</v>
      </c>
      <c r="J218" s="4">
        <v>1.073</v>
      </c>
      <c r="K218" s="3">
        <v>19</v>
      </c>
      <c r="L218" s="4" t="s">
        <v>30</v>
      </c>
      <c r="M218" s="4" t="s">
        <v>30</v>
      </c>
      <c r="N218" s="3" t="s">
        <v>30</v>
      </c>
      <c r="O218" s="4">
        <v>3.96</v>
      </c>
      <c r="P218" s="4">
        <v>0.69</v>
      </c>
      <c r="Q218" s="3">
        <v>24</v>
      </c>
      <c r="R218" s="4" t="s">
        <v>30</v>
      </c>
      <c r="S218" s="4" t="s">
        <v>30</v>
      </c>
      <c r="T218" s="3" t="s">
        <v>30</v>
      </c>
      <c r="U218" s="4">
        <v>3.46</v>
      </c>
      <c r="V218" s="4">
        <v>1.198</v>
      </c>
      <c r="W218" s="3">
        <v>13</v>
      </c>
      <c r="X218" s="4">
        <v>3.5</v>
      </c>
      <c r="Y218" s="4">
        <v>0.92400000000000004</v>
      </c>
      <c r="Z218" s="3">
        <v>18</v>
      </c>
      <c r="AA218" s="4">
        <v>3.85</v>
      </c>
      <c r="AB218" s="4">
        <v>0.90700000000000003</v>
      </c>
      <c r="AC218" s="3">
        <v>27</v>
      </c>
      <c r="AD218" s="4">
        <v>3.65</v>
      </c>
      <c r="AE218" s="4">
        <v>0.94899999999999995</v>
      </c>
      <c r="AF218" s="3">
        <v>37</v>
      </c>
      <c r="AG218" s="4">
        <v>4</v>
      </c>
      <c r="AH218" s="4">
        <v>0.66700000000000004</v>
      </c>
      <c r="AI218" s="3">
        <v>10</v>
      </c>
      <c r="AJ218" s="3">
        <v>3.8</v>
      </c>
      <c r="AK218" s="3">
        <v>1.01</v>
      </c>
      <c r="AL218" s="3">
        <v>61</v>
      </c>
      <c r="AM218" s="3">
        <v>3.87</v>
      </c>
      <c r="AN218" s="3">
        <v>1.06</v>
      </c>
      <c r="AO218" s="3">
        <v>31</v>
      </c>
      <c r="AP218" s="3">
        <v>3.8</v>
      </c>
      <c r="AQ218" s="3">
        <v>1.3</v>
      </c>
      <c r="AR218" s="3">
        <v>5</v>
      </c>
      <c r="AS218" s="3">
        <v>3.72</v>
      </c>
      <c r="AT218" s="3">
        <v>0.94</v>
      </c>
      <c r="AU218" s="3">
        <v>25</v>
      </c>
      <c r="AV218" s="3">
        <v>3.79</v>
      </c>
      <c r="AW218" s="3">
        <v>1.37</v>
      </c>
      <c r="AX218" s="3">
        <v>14</v>
      </c>
      <c r="AY218" s="3">
        <v>3.86</v>
      </c>
      <c r="AZ218" s="3">
        <v>0.77</v>
      </c>
      <c r="BA218" s="3">
        <v>14</v>
      </c>
      <c r="BB218" s="3">
        <v>3.86</v>
      </c>
      <c r="BC218" s="3">
        <v>1.03</v>
      </c>
      <c r="BD218" s="3">
        <v>29</v>
      </c>
      <c r="BE218" s="3">
        <v>3.75</v>
      </c>
      <c r="BF218" s="3">
        <v>1.02</v>
      </c>
      <c r="BG218" s="3">
        <v>32</v>
      </c>
      <c r="BH218" s="3">
        <v>3.8</v>
      </c>
      <c r="BI218" s="3">
        <v>1.0900000000000001</v>
      </c>
      <c r="BJ218" s="3">
        <v>46</v>
      </c>
      <c r="BK218" s="3">
        <v>3.8</v>
      </c>
      <c r="BL218" s="3">
        <v>0.77</v>
      </c>
      <c r="BM218" s="3">
        <v>15</v>
      </c>
      <c r="BO218" s="3" t="str">
        <f t="shared" si="225"/>
        <v>N&lt;5</v>
      </c>
      <c r="BP218" s="3" t="str">
        <f t="shared" si="227"/>
        <v>N&lt;5</v>
      </c>
      <c r="BQ218" s="3" t="str">
        <f t="shared" si="228"/>
        <v>N&lt;5</v>
      </c>
      <c r="BR218" s="3" t="str">
        <f t="shared" si="229"/>
        <v>N&lt;5</v>
      </c>
      <c r="BS218" s="3" t="str">
        <f t="shared" si="230"/>
        <v>N&lt;5
N&lt;5</v>
      </c>
      <c r="BT218" s="3">
        <f t="shared" si="226"/>
        <v>-0.45666356011183579</v>
      </c>
      <c r="BU218" s="3" t="str">
        <f t="shared" si="231"/>
        <v>tenured</v>
      </c>
      <c r="BV218" s="3">
        <f t="shared" si="232"/>
        <v>0.45666356011183579</v>
      </c>
      <c r="BW218" s="3" t="str">
        <f t="shared" si="233"/>
        <v>moderate</v>
      </c>
      <c r="BX218" s="3" t="str">
        <f t="shared" si="234"/>
        <v>tenured
moderate</v>
      </c>
      <c r="BY218" s="3">
        <f t="shared" si="235"/>
        <v>-5.1094890510948787E-2</v>
      </c>
      <c r="BZ218" s="3" t="str">
        <f t="shared" si="236"/>
        <v/>
      </c>
      <c r="CA218" s="3">
        <f t="shared" si="237"/>
        <v>5.1094890510948787E-2</v>
      </c>
      <c r="CB218" s="3" t="str">
        <f t="shared" si="238"/>
        <v/>
      </c>
      <c r="CC218" s="3" t="str">
        <f t="shared" si="239"/>
        <v xml:space="preserve">
</v>
      </c>
      <c r="CD218" s="3">
        <f t="shared" si="240"/>
        <v>-0.37878787878787884</v>
      </c>
      <c r="CE218" s="3" t="str">
        <f t="shared" si="241"/>
        <v>men</v>
      </c>
      <c r="CF218" s="3">
        <f t="shared" si="242"/>
        <v>0.37878787878787884</v>
      </c>
      <c r="CG218" s="3" t="str">
        <f t="shared" si="243"/>
        <v>moderate</v>
      </c>
      <c r="CH218" s="3" t="str">
        <f t="shared" si="244"/>
        <v>men
moderate</v>
      </c>
      <c r="CI218" s="3">
        <f t="shared" si="245"/>
        <v>-0.36880927291886206</v>
      </c>
      <c r="CJ218" s="3" t="str">
        <f t="shared" si="246"/>
        <v>white</v>
      </c>
      <c r="CK218" s="3">
        <f t="shared" si="247"/>
        <v>0.36880927291886206</v>
      </c>
      <c r="CL218" s="3" t="str">
        <f t="shared" si="248"/>
        <v>moderate</v>
      </c>
      <c r="CM218" s="3" t="str">
        <f t="shared" si="249"/>
        <v>white
moderate</v>
      </c>
      <c r="CN218" s="3">
        <f t="shared" si="250"/>
        <v>7.9207920792078834E-2</v>
      </c>
      <c r="CO218" s="3" t="str">
        <f t="shared" si="251"/>
        <v/>
      </c>
      <c r="CP218" s="3">
        <f t="shared" si="252"/>
        <v>7.9207920792078834E-2</v>
      </c>
      <c r="CQ218" s="3" t="str">
        <f t="shared" si="253"/>
        <v/>
      </c>
      <c r="CR218" s="3" t="str">
        <f t="shared" si="254"/>
        <v xml:space="preserve">
</v>
      </c>
      <c r="CS218" s="3">
        <f t="shared" si="255"/>
        <v>0.37735849056603765</v>
      </c>
      <c r="CT218" s="3" t="str">
        <f t="shared" si="256"/>
        <v>+</v>
      </c>
      <c r="CU218" s="3">
        <f t="shared" si="257"/>
        <v>0.37735849056603765</v>
      </c>
      <c r="CV218" s="3" t="str">
        <f t="shared" si="258"/>
        <v>moderate</v>
      </c>
      <c r="CW218" s="3" t="str">
        <f t="shared" si="259"/>
        <v>+
moderate</v>
      </c>
      <c r="CX218" s="3" t="str">
        <f t="shared" si="260"/>
        <v>N&lt;5</v>
      </c>
      <c r="CY218" s="3" t="str">
        <f t="shared" si="261"/>
        <v>N&lt;5</v>
      </c>
      <c r="CZ218" s="3" t="str">
        <f t="shared" si="262"/>
        <v>N&lt;5</v>
      </c>
      <c r="DA218" s="3" t="str">
        <f t="shared" si="263"/>
        <v>N&lt;5</v>
      </c>
      <c r="DB218" s="3" t="str">
        <f t="shared" si="264"/>
        <v>N&lt;5
N&lt;5</v>
      </c>
      <c r="DC218" s="3">
        <f t="shared" si="265"/>
        <v>-0.25531914893616997</v>
      </c>
      <c r="DD218" s="3" t="str">
        <f t="shared" si="266"/>
        <v>-</v>
      </c>
      <c r="DE218" s="3">
        <f t="shared" si="267"/>
        <v>0.25531914893616997</v>
      </c>
      <c r="DF218" s="3" t="str">
        <f t="shared" si="268"/>
        <v>small</v>
      </c>
      <c r="DG218" s="3" t="str">
        <f t="shared" si="269"/>
        <v>-
small</v>
      </c>
      <c r="DH218" s="3" t="str">
        <f t="shared" si="270"/>
        <v>N&lt;5</v>
      </c>
      <c r="DI218" s="3" t="str">
        <f t="shared" si="271"/>
        <v>N&lt;5</v>
      </c>
      <c r="DJ218" s="3" t="str">
        <f t="shared" si="272"/>
        <v>N&lt;5</v>
      </c>
      <c r="DK218" s="3" t="str">
        <f t="shared" si="273"/>
        <v>N&lt;5</v>
      </c>
      <c r="DL218" s="3" t="str">
        <f t="shared" si="274"/>
        <v>N&lt;5
N&lt;5</v>
      </c>
      <c r="DM218" s="3">
        <f t="shared" si="275"/>
        <v>0.51948051948051932</v>
      </c>
      <c r="DN218" s="3" t="str">
        <f t="shared" si="276"/>
        <v>+</v>
      </c>
      <c r="DO218" s="3">
        <f t="shared" si="277"/>
        <v>0.51948051948051932</v>
      </c>
      <c r="DP218" s="3" t="str">
        <f t="shared" si="278"/>
        <v>large</v>
      </c>
      <c r="DQ218" s="3" t="str">
        <f t="shared" si="279"/>
        <v>+
large</v>
      </c>
      <c r="DR218" s="3">
        <f t="shared" si="280"/>
        <v>0.34951456310679596</v>
      </c>
      <c r="DS218" s="3" t="str">
        <f t="shared" si="281"/>
        <v>+</v>
      </c>
      <c r="DT218" s="3">
        <f t="shared" si="282"/>
        <v>0.34951456310679596</v>
      </c>
      <c r="DU218" s="3" t="str">
        <f t="shared" si="283"/>
        <v>moderate</v>
      </c>
      <c r="DV218" s="3" t="str">
        <f t="shared" si="284"/>
        <v>+
moderate</v>
      </c>
      <c r="DW218" s="3">
        <f t="shared" si="285"/>
        <v>-9.8039215686274592E-2</v>
      </c>
      <c r="DX218" s="3" t="str">
        <f t="shared" si="286"/>
        <v/>
      </c>
      <c r="DY218" s="3">
        <f t="shared" si="287"/>
        <v>9.8039215686274592E-2</v>
      </c>
      <c r="DZ218" s="3" t="str">
        <f t="shared" si="288"/>
        <v/>
      </c>
      <c r="EA218" s="3" t="str">
        <f t="shared" si="289"/>
        <v xml:space="preserve">
</v>
      </c>
      <c r="EB218" s="3">
        <f t="shared" si="290"/>
        <v>0.13761467889908247</v>
      </c>
      <c r="EC218" s="3" t="str">
        <f t="shared" si="291"/>
        <v>+</v>
      </c>
      <c r="ED218" s="3">
        <f t="shared" si="292"/>
        <v>0.13761467889908247</v>
      </c>
      <c r="EE218" s="3" t="str">
        <f t="shared" si="293"/>
        <v>small</v>
      </c>
      <c r="EF218" s="3" t="str">
        <f t="shared" si="294"/>
        <v>+
small</v>
      </c>
      <c r="EG218" s="3">
        <f t="shared" si="295"/>
        <v>-0.25974025974025994</v>
      </c>
      <c r="EH218" s="3" t="str">
        <f t="shared" si="296"/>
        <v>-</v>
      </c>
      <c r="EI218" s="3">
        <f t="shared" si="297"/>
        <v>0.25974025974025994</v>
      </c>
      <c r="EJ218" s="3" t="str">
        <f t="shared" si="298"/>
        <v>small</v>
      </c>
      <c r="EK218" s="3" t="str">
        <f t="shared" si="299"/>
        <v>-
small</v>
      </c>
    </row>
    <row r="219" spans="1:141" x14ac:dyDescent="0.35">
      <c r="A219" s="13" t="s">
        <v>429</v>
      </c>
      <c r="B219" s="13" t="s">
        <v>430</v>
      </c>
      <c r="C219" s="4">
        <v>3.49</v>
      </c>
      <c r="D219" s="4">
        <v>1.1200000000000001</v>
      </c>
      <c r="E219" s="3">
        <v>47</v>
      </c>
      <c r="F219" s="4">
        <v>3.33</v>
      </c>
      <c r="G219" s="4">
        <v>1.145</v>
      </c>
      <c r="H219" s="3">
        <v>361</v>
      </c>
      <c r="I219" s="4">
        <v>3.05</v>
      </c>
      <c r="J219" s="4">
        <v>1.079</v>
      </c>
      <c r="K219" s="3">
        <v>19</v>
      </c>
      <c r="L219" s="4" t="s">
        <v>30</v>
      </c>
      <c r="M219" s="4" t="s">
        <v>30</v>
      </c>
      <c r="N219" s="3" t="s">
        <v>30</v>
      </c>
      <c r="O219" s="4">
        <v>3.71</v>
      </c>
      <c r="P219" s="4">
        <v>1.083</v>
      </c>
      <c r="Q219" s="3">
        <v>24</v>
      </c>
      <c r="R219" s="4" t="s">
        <v>30</v>
      </c>
      <c r="S219" s="4" t="s">
        <v>30</v>
      </c>
      <c r="T219" s="3" t="s">
        <v>30</v>
      </c>
      <c r="U219" s="4">
        <v>3.15</v>
      </c>
      <c r="V219" s="4">
        <v>0.89900000000000002</v>
      </c>
      <c r="W219" s="3">
        <v>13</v>
      </c>
      <c r="X219" s="4">
        <v>3.12</v>
      </c>
      <c r="Y219" s="4">
        <v>1.111</v>
      </c>
      <c r="Z219" s="3">
        <v>17</v>
      </c>
      <c r="AA219" s="4">
        <v>3.64</v>
      </c>
      <c r="AB219" s="4">
        <v>1.0960000000000001</v>
      </c>
      <c r="AC219" s="3">
        <v>28</v>
      </c>
      <c r="AD219" s="4">
        <v>3.43</v>
      </c>
      <c r="AE219" s="4">
        <v>1.1679999999999999</v>
      </c>
      <c r="AF219" s="3">
        <v>37</v>
      </c>
      <c r="AG219" s="4">
        <v>3.7</v>
      </c>
      <c r="AH219" s="4">
        <v>0.94899999999999995</v>
      </c>
      <c r="AI219" s="3">
        <v>10</v>
      </c>
      <c r="AJ219" s="4">
        <v>3.85</v>
      </c>
      <c r="AK219" s="4">
        <v>0.87</v>
      </c>
      <c r="AL219" s="14">
        <v>61</v>
      </c>
      <c r="AM219" s="3">
        <v>3.87</v>
      </c>
      <c r="AN219" s="3">
        <v>0.88</v>
      </c>
      <c r="AO219" s="3">
        <v>31</v>
      </c>
      <c r="AP219" s="3">
        <v>4.2</v>
      </c>
      <c r="AQ219" s="3">
        <v>0.84</v>
      </c>
      <c r="AR219" s="3">
        <v>5</v>
      </c>
      <c r="AS219" s="3">
        <v>3.76</v>
      </c>
      <c r="AT219" s="3">
        <v>0.88</v>
      </c>
      <c r="AU219" s="3">
        <v>25</v>
      </c>
      <c r="AV219" s="3">
        <v>4</v>
      </c>
      <c r="AW219" s="3">
        <v>1.04</v>
      </c>
      <c r="AX219" s="3">
        <v>14</v>
      </c>
      <c r="AY219" s="3">
        <v>3.71</v>
      </c>
      <c r="AZ219" s="3">
        <v>0.83</v>
      </c>
      <c r="BA219" s="3">
        <v>14</v>
      </c>
      <c r="BB219" s="3">
        <v>3.86</v>
      </c>
      <c r="BC219" s="3">
        <v>0.92</v>
      </c>
      <c r="BD219" s="3">
        <v>29</v>
      </c>
      <c r="BE219" s="3">
        <v>3.84</v>
      </c>
      <c r="BF219" s="3">
        <v>0.85</v>
      </c>
      <c r="BG219" s="3">
        <v>32</v>
      </c>
      <c r="BH219" s="3">
        <v>3.91</v>
      </c>
      <c r="BI219" s="3">
        <v>0.86</v>
      </c>
      <c r="BJ219" s="3">
        <v>46</v>
      </c>
      <c r="BK219" s="3">
        <v>3.67</v>
      </c>
      <c r="BL219" s="3">
        <v>0.9</v>
      </c>
      <c r="BM219" s="3">
        <v>15</v>
      </c>
      <c r="BO219" s="3" t="str">
        <f t="shared" si="225"/>
        <v>N&lt;5</v>
      </c>
      <c r="BP219" s="3" t="str">
        <f t="shared" si="227"/>
        <v>N&lt;5</v>
      </c>
      <c r="BQ219" s="3" t="str">
        <f t="shared" si="228"/>
        <v>N&lt;5</v>
      </c>
      <c r="BR219" s="3" t="str">
        <f t="shared" si="229"/>
        <v>N&lt;5</v>
      </c>
      <c r="BS219" s="3" t="str">
        <f t="shared" si="230"/>
        <v>N&lt;5
N&lt;5</v>
      </c>
      <c r="BT219" s="3">
        <f t="shared" si="226"/>
        <v>-0.61167747914735882</v>
      </c>
      <c r="BU219" s="3" t="str">
        <f t="shared" si="231"/>
        <v>tenured</v>
      </c>
      <c r="BV219" s="3">
        <f t="shared" si="232"/>
        <v>0.61167747914735882</v>
      </c>
      <c r="BW219" s="3" t="str">
        <f t="shared" si="233"/>
        <v>large</v>
      </c>
      <c r="BX219" s="3" t="str">
        <f t="shared" si="234"/>
        <v>tenured
large</v>
      </c>
      <c r="BY219" s="3">
        <f t="shared" si="235"/>
        <v>0.27884615384615385</v>
      </c>
      <c r="BZ219" s="3" t="str">
        <f t="shared" si="236"/>
        <v>assoc</v>
      </c>
      <c r="CA219" s="3">
        <f t="shared" si="237"/>
        <v>0.27884615384615385</v>
      </c>
      <c r="CB219" s="3" t="str">
        <f t="shared" si="238"/>
        <v>small</v>
      </c>
      <c r="CC219" s="3" t="str">
        <f t="shared" si="239"/>
        <v>assoc
small</v>
      </c>
      <c r="CD219" s="3">
        <f t="shared" si="240"/>
        <v>-0.46804680468046805</v>
      </c>
      <c r="CE219" s="3" t="str">
        <f t="shared" si="241"/>
        <v>men</v>
      </c>
      <c r="CF219" s="3">
        <f t="shared" si="242"/>
        <v>0.46804680468046805</v>
      </c>
      <c r="CG219" s="3" t="str">
        <f t="shared" si="243"/>
        <v>moderate</v>
      </c>
      <c r="CH219" s="3" t="str">
        <f t="shared" si="244"/>
        <v>men
moderate</v>
      </c>
      <c r="CI219" s="3">
        <f t="shared" si="245"/>
        <v>-0.23116438356164387</v>
      </c>
      <c r="CJ219" s="3" t="str">
        <f t="shared" si="246"/>
        <v>white</v>
      </c>
      <c r="CK219" s="3">
        <f t="shared" si="247"/>
        <v>0.23116438356164387</v>
      </c>
      <c r="CL219" s="3" t="str">
        <f t="shared" si="248"/>
        <v>small</v>
      </c>
      <c r="CM219" s="3" t="str">
        <f t="shared" si="249"/>
        <v>white
small</v>
      </c>
      <c r="CN219" s="3">
        <f t="shared" si="250"/>
        <v>0.41379310344827575</v>
      </c>
      <c r="CO219" s="3" t="str">
        <f t="shared" si="251"/>
        <v>+</v>
      </c>
      <c r="CP219" s="3">
        <f t="shared" si="252"/>
        <v>0.41379310344827575</v>
      </c>
      <c r="CQ219" s="3" t="str">
        <f t="shared" si="253"/>
        <v>moderate</v>
      </c>
      <c r="CR219" s="3" t="str">
        <f t="shared" si="254"/>
        <v>+
moderate</v>
      </c>
      <c r="CS219" s="3">
        <f t="shared" si="255"/>
        <v>0.9318181818181821</v>
      </c>
      <c r="CT219" s="3" t="str">
        <f t="shared" si="256"/>
        <v>+</v>
      </c>
      <c r="CU219" s="3">
        <f t="shared" si="257"/>
        <v>0.9318181818181821</v>
      </c>
      <c r="CV219" s="3" t="str">
        <f t="shared" si="258"/>
        <v>large</v>
      </c>
      <c r="CW219" s="3" t="str">
        <f t="shared" si="259"/>
        <v>+
large</v>
      </c>
      <c r="CX219" s="3" t="str">
        <f t="shared" si="260"/>
        <v>N&lt;5</v>
      </c>
      <c r="CY219" s="3" t="str">
        <f t="shared" si="261"/>
        <v>N&lt;5</v>
      </c>
      <c r="CZ219" s="3" t="str">
        <f t="shared" si="262"/>
        <v>N&lt;5</v>
      </c>
      <c r="DA219" s="3" t="str">
        <f t="shared" si="263"/>
        <v>N&lt;5</v>
      </c>
      <c r="DB219" s="3" t="str">
        <f t="shared" si="264"/>
        <v>N&lt;5
N&lt;5</v>
      </c>
      <c r="DC219" s="3">
        <f t="shared" si="265"/>
        <v>5.6818181818181615E-2</v>
      </c>
      <c r="DD219" s="3" t="str">
        <f t="shared" si="266"/>
        <v/>
      </c>
      <c r="DE219" s="3">
        <f t="shared" si="267"/>
        <v>5.6818181818181615E-2</v>
      </c>
      <c r="DF219" s="3" t="str">
        <f t="shared" si="268"/>
        <v/>
      </c>
      <c r="DG219" s="3" t="str">
        <f t="shared" si="269"/>
        <v xml:space="preserve">
</v>
      </c>
      <c r="DH219" s="3" t="str">
        <f t="shared" si="270"/>
        <v>N&lt;5</v>
      </c>
      <c r="DI219" s="3" t="str">
        <f t="shared" si="271"/>
        <v>N&lt;5</v>
      </c>
      <c r="DJ219" s="3" t="str">
        <f t="shared" si="272"/>
        <v>N&lt;5</v>
      </c>
      <c r="DK219" s="3" t="str">
        <f t="shared" si="273"/>
        <v>N&lt;5</v>
      </c>
      <c r="DL219" s="3" t="str">
        <f t="shared" si="274"/>
        <v>N&lt;5
N&lt;5</v>
      </c>
      <c r="DM219" s="3">
        <f t="shared" si="275"/>
        <v>0.67469879518072295</v>
      </c>
      <c r="DN219" s="3" t="str">
        <f t="shared" si="276"/>
        <v>+</v>
      </c>
      <c r="DO219" s="3">
        <f t="shared" si="277"/>
        <v>0.67469879518072295</v>
      </c>
      <c r="DP219" s="3" t="str">
        <f t="shared" si="278"/>
        <v>large</v>
      </c>
      <c r="DQ219" s="3" t="str">
        <f t="shared" si="279"/>
        <v>+
large</v>
      </c>
      <c r="DR219" s="3">
        <f t="shared" si="280"/>
        <v>0.80434782608695621</v>
      </c>
      <c r="DS219" s="3" t="str">
        <f t="shared" si="281"/>
        <v>+</v>
      </c>
      <c r="DT219" s="3">
        <f t="shared" si="282"/>
        <v>0.80434782608695621</v>
      </c>
      <c r="DU219" s="3" t="str">
        <f t="shared" si="283"/>
        <v>large</v>
      </c>
      <c r="DV219" s="3" t="str">
        <f t="shared" si="284"/>
        <v>+
large</v>
      </c>
      <c r="DW219" s="3">
        <f t="shared" si="285"/>
        <v>0.23529411764705851</v>
      </c>
      <c r="DX219" s="3" t="str">
        <f t="shared" si="286"/>
        <v>+</v>
      </c>
      <c r="DY219" s="3">
        <f t="shared" si="287"/>
        <v>0.23529411764705851</v>
      </c>
      <c r="DZ219" s="3" t="str">
        <f t="shared" si="288"/>
        <v>small</v>
      </c>
      <c r="EA219" s="3" t="str">
        <f t="shared" si="289"/>
        <v>+
small</v>
      </c>
      <c r="EB219" s="3">
        <f t="shared" si="290"/>
        <v>0.55813953488372092</v>
      </c>
      <c r="EC219" s="3" t="str">
        <f t="shared" si="291"/>
        <v>+</v>
      </c>
      <c r="ED219" s="3">
        <f t="shared" si="292"/>
        <v>0.55813953488372092</v>
      </c>
      <c r="EE219" s="3" t="str">
        <f t="shared" si="293"/>
        <v>large</v>
      </c>
      <c r="EF219" s="3" t="str">
        <f t="shared" si="294"/>
        <v>+
large</v>
      </c>
      <c r="EG219" s="3">
        <f t="shared" si="295"/>
        <v>-3.333333333333361E-2</v>
      </c>
      <c r="EH219" s="3" t="str">
        <f t="shared" si="296"/>
        <v/>
      </c>
      <c r="EI219" s="3">
        <f t="shared" si="297"/>
        <v>3.333333333333361E-2</v>
      </c>
      <c r="EJ219" s="3" t="str">
        <f t="shared" si="298"/>
        <v/>
      </c>
      <c r="EK219" s="3" t="str">
        <f t="shared" si="299"/>
        <v xml:space="preserve">
</v>
      </c>
    </row>
  </sheetData>
  <sheetProtection algorithmName="SHA-512" hashValue="URK7ekZdDLVtF4ylu280ESm3zCYKEuUbsR8nNHpJBQVNCVnA7uhZNERXNDKJvwBrmCaQknW//meeZirafS0WHA==" saltValue="dI2KnTbstMNznF0VNVuc9A==" spinCount="100000" sheet="1" objects="1" scenarios="1"/>
  <mergeCells count="49">
    <mergeCell ref="DM5:DQ5"/>
    <mergeCell ref="DR5:DV5"/>
    <mergeCell ref="DW5:EA5"/>
    <mergeCell ref="EB5:EF5"/>
    <mergeCell ref="EG5:EK5"/>
    <mergeCell ref="DH5:DL5"/>
    <mergeCell ref="BH4:BJ4"/>
    <mergeCell ref="BK4:BM4"/>
    <mergeCell ref="BO5:BS5"/>
    <mergeCell ref="BT5:BX5"/>
    <mergeCell ref="BY5:CC5"/>
    <mergeCell ref="CD5:CH5"/>
    <mergeCell ref="CI5:CM5"/>
    <mergeCell ref="CN5:CR5"/>
    <mergeCell ref="CS5:CW5"/>
    <mergeCell ref="CX5:DB5"/>
    <mergeCell ref="DC5:DG5"/>
    <mergeCell ref="R4:T4"/>
    <mergeCell ref="U4:W4"/>
    <mergeCell ref="BE4:BG4"/>
    <mergeCell ref="X4:Z4"/>
    <mergeCell ref="AA4:AC4"/>
    <mergeCell ref="AD4:AF4"/>
    <mergeCell ref="AG4:AI4"/>
    <mergeCell ref="AJ4:AL4"/>
    <mergeCell ref="AM4:AO4"/>
    <mergeCell ref="AP4:AR4"/>
    <mergeCell ref="AS4:AU4"/>
    <mergeCell ref="AV4:AX4"/>
    <mergeCell ref="AY4:BA4"/>
    <mergeCell ref="BB4:BD4"/>
    <mergeCell ref="C4:E4"/>
    <mergeCell ref="F4:H4"/>
    <mergeCell ref="I4:K4"/>
    <mergeCell ref="L4:N4"/>
    <mergeCell ref="O4:Q4"/>
    <mergeCell ref="C1:BM1"/>
    <mergeCell ref="C2:AI2"/>
    <mergeCell ref="AJ2:BM2"/>
    <mergeCell ref="C3:H3"/>
    <mergeCell ref="I3:Q3"/>
    <mergeCell ref="R3:W3"/>
    <mergeCell ref="X3:AC3"/>
    <mergeCell ref="AD3:AI3"/>
    <mergeCell ref="AJ3:AL3"/>
    <mergeCell ref="AM3:AU3"/>
    <mergeCell ref="AV3:BA3"/>
    <mergeCell ref="BB3:BG3"/>
    <mergeCell ref="BH3:BM3"/>
  </mergeCells>
  <conditionalFormatting sqref="A6:XFD219">
    <cfRule type="expression" dxfId="1" priority="2">
      <formula>MOD(ROW(),2)=0</formula>
    </cfRule>
  </conditionalFormatting>
  <conditionalFormatting sqref="C6:BM219">
    <cfRule type="containsText" dxfId="0" priority="1" operator="containsText" text="N&lt;5">
      <formula>NOT(ISERROR(SEARCH("N&lt;5",C6)))</formula>
    </cfRule>
  </conditionalFormatting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03C3E12A6864387E99E3D7D057546" ma:contentTypeVersion="18" ma:contentTypeDescription="Create a new document." ma:contentTypeScope="" ma:versionID="8509a8b471fb4a744c9f158490306445">
  <xsd:schema xmlns:xsd="http://www.w3.org/2001/XMLSchema" xmlns:xs="http://www.w3.org/2001/XMLSchema" xmlns:p="http://schemas.microsoft.com/office/2006/metadata/properties" xmlns:ns2="76c95f47-bfab-4893-96b2-24baecddf92e" xmlns:ns3="851523d4-2d47-4848-9d33-fbb30c2efed8" targetNamespace="http://schemas.microsoft.com/office/2006/metadata/properties" ma:root="true" ma:fieldsID="7ecbf1c8802ea9ea7f1cbfb736112be2" ns2:_="" ns3:_="">
    <xsd:import namespace="76c95f47-bfab-4893-96b2-24baecddf92e"/>
    <xsd:import namespace="851523d4-2d47-4848-9d33-fbb30c2efe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95f47-bfab-4893-96b2-24baecddf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523d4-2d47-4848-9d33-fbb30c2efe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b81ffd-e337-4557-a5a4-6a2e517cb3eb}" ma:internalName="TaxCatchAll" ma:showField="CatchAllData" ma:web="851523d4-2d47-4848-9d33-fbb30c2efe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1523d4-2d47-4848-9d33-fbb30c2efed8" xsi:nil="true"/>
    <lcf76f155ced4ddcb4097134ff3c332f xmlns="76c95f47-bfab-4893-96b2-24baecddf92e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F15A5-BE29-49C0-912D-17BA3ADEA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95f47-bfab-4893-96b2-24baecddf92e"/>
    <ds:schemaRef ds:uri="851523d4-2d47-4848-9d33-fbb30c2efe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9A0E95-A87D-4476-BFAC-E43C3B514738}">
  <ds:schemaRefs>
    <ds:schemaRef ds:uri="http://schemas.microsoft.com/office/2006/metadata/properties"/>
    <ds:schemaRef ds:uri="http://schemas.microsoft.com/office/infopath/2007/PartnerControls"/>
    <ds:schemaRef ds:uri="851523d4-2d47-4848-9d33-fbb30c2efed8"/>
    <ds:schemaRef ds:uri="76c95f47-bfab-4893-96b2-24baecddf92e"/>
  </ds:schemaRefs>
</ds:datastoreItem>
</file>

<file path=customXml/itemProps3.xml><?xml version="1.0" encoding="utf-8"?>
<ds:datastoreItem xmlns:ds="http://schemas.openxmlformats.org/officeDocument/2006/customXml" ds:itemID="{785A43B5-3F19-4BF1-A017-846CCADE1D2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92AAB55-FFCD-4FBC-98A3-AC80687AA2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Response Rate</vt:lpstr>
      <vt:lpstr>Benchmark View</vt:lpstr>
      <vt:lpstr>Item View</vt:lpstr>
      <vt:lpstr>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Jeannie</dc:creator>
  <cp:lastModifiedBy>Kim, Jeannie</cp:lastModifiedBy>
  <dcterms:created xsi:type="dcterms:W3CDTF">2024-02-02T15:54:38Z</dcterms:created>
  <dcterms:modified xsi:type="dcterms:W3CDTF">2024-03-07T16:54:08Z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0x0101004A003C3E12A6864387E99E3D7D057546</vt:lpwstr>
  </property>
  <property fmtid="{D5CDD505-2E9C-101B-9397-08002B2CF9AE}" pid="3" name="MediaServiceImageTags">
    <vt:lpwstr/>
  </property>
</Properties>
</file>