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30" activeTab="0"/>
  </bookViews>
  <sheets>
    <sheet name="Spot colors ink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Hewlett-Packard</author>
  </authors>
  <commentList>
    <comment ref="J14" authorId="0">
      <text>
        <r>
          <rPr>
            <sz val="8"/>
            <rFont val="Tahoma"/>
            <family val="0"/>
          </rPr>
          <t>DMA = Dry material per unit area</t>
        </r>
      </text>
    </comment>
  </commentList>
</comments>
</file>

<file path=xl/sharedStrings.xml><?xml version="1.0" encoding="utf-8"?>
<sst xmlns="http://schemas.openxmlformats.org/spreadsheetml/2006/main" count="42" uniqueCount="38">
  <si>
    <t>Results are indicative only!</t>
  </si>
  <si>
    <t>Click price</t>
  </si>
  <si>
    <t>s2000</t>
  </si>
  <si>
    <t>ws4500</t>
  </si>
  <si>
    <t>W7200</t>
  </si>
  <si>
    <t>w3250</t>
  </si>
  <si>
    <t>WS6000</t>
  </si>
  <si>
    <t>Image size (CM2)</t>
  </si>
  <si>
    <t>Ink can size</t>
  </si>
  <si>
    <t>Press type</t>
  </si>
  <si>
    <r>
      <t>Image dimensions (CM</t>
    </r>
    <r>
      <rPr>
        <b/>
        <sz val="10"/>
        <rFont val="Arial"/>
        <family val="2"/>
      </rPr>
      <t>)</t>
    </r>
  </si>
  <si>
    <t>30.8 * 43.7</t>
  </si>
  <si>
    <t>30.8 * 45</t>
  </si>
  <si>
    <t>30.3 * 45</t>
  </si>
  <si>
    <t>31.7 * 45</t>
  </si>
  <si>
    <t>31.7 * 98</t>
  </si>
  <si>
    <t>31.7 * 46.4</t>
  </si>
  <si>
    <t>Press Type</t>
  </si>
  <si>
    <t>Estimated # of impressions/can</t>
  </si>
  <si>
    <t>0.1 DMA = 0.1 mg dry material /cm2 print area</t>
  </si>
  <si>
    <t>Solids qty (gr/cm2)</t>
  </si>
  <si>
    <t>Ink solids/can (gr)</t>
  </si>
  <si>
    <t>Impr/can (100% coverage)</t>
  </si>
  <si>
    <t>3550 / 5500</t>
  </si>
  <si>
    <t>7000 / 7500</t>
  </si>
  <si>
    <t>3500 / 5000</t>
  </si>
  <si>
    <t>Area Coverage [0-100%)</t>
  </si>
  <si>
    <t>Double hit (Yes/No)</t>
  </si>
  <si>
    <t>Cost of spot ink cans per job</t>
  </si>
  <si>
    <t xml:space="preserve">  Spot colors - ink calculator</t>
  </si>
  <si>
    <t>Number of Spot color impressions/job</t>
  </si>
  <si>
    <t>Total cost of spot ink per impression</t>
  </si>
  <si>
    <t>Cost of spot ink clicks per job (additional color)</t>
  </si>
  <si>
    <t>Total cost of spot ink per job</t>
  </si>
  <si>
    <t xml:space="preserve"> Calculator assumptions - This information is highly classified  - Only the left side "Spot ink calculator" should be visible.</t>
  </si>
  <si>
    <t>Number of spot ink cans required for the job</t>
  </si>
  <si>
    <t>Cost of spot ink can</t>
  </si>
  <si>
    <t>Yes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</si>
</sst>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0.00000"/>
    <numFmt numFmtId="181" formatCode="#&quot;cm2&quot;"/>
    <numFmt numFmtId="182" formatCode="#&quot;gr&quot;"/>
    <numFmt numFmtId="183" formatCode="#&quot;gram/cm2&quot;"/>
    <numFmt numFmtId="184" formatCode="0.000"/>
    <numFmt numFmtId="185" formatCode="0.0"/>
    <numFmt numFmtId="186" formatCode="0.0000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0.0000000"/>
    <numFmt numFmtId="193" formatCode="0.000000"/>
    <numFmt numFmtId="194" formatCode="#,##0.000"/>
    <numFmt numFmtId="195" formatCode="#,##0.0000"/>
  </numFmts>
  <fonts count="53">
    <font>
      <sz val="10"/>
      <name val="Arial"/>
      <family val="0"/>
    </font>
    <font>
      <sz val="8"/>
      <name val="Arial"/>
      <family val="0"/>
    </font>
    <font>
      <sz val="9"/>
      <name val="Futura Bk"/>
      <family val="2"/>
    </font>
    <font>
      <sz val="9"/>
      <name val="Futura Hv"/>
      <family val="2"/>
    </font>
    <font>
      <b/>
      <sz val="12"/>
      <color indexed="10"/>
      <name val="Futura Bk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Futura Bk"/>
      <family val="2"/>
    </font>
    <font>
      <b/>
      <sz val="9"/>
      <name val="Arial"/>
      <family val="2"/>
    </font>
    <font>
      <b/>
      <sz val="9"/>
      <color indexed="9"/>
      <name val="Futura Bk"/>
      <family val="2"/>
    </font>
    <font>
      <b/>
      <sz val="12"/>
      <name val="Futura Hv"/>
      <family val="2"/>
    </font>
    <font>
      <i/>
      <sz val="10"/>
      <name val="Arial"/>
      <family val="0"/>
    </font>
    <font>
      <i/>
      <sz val="9"/>
      <name val="Futura B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Futura H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right"/>
      <protection/>
    </xf>
    <xf numFmtId="0" fontId="2" fillId="32" borderId="10" xfId="0" applyFont="1" applyFill="1" applyBorder="1" applyAlignment="1" applyProtection="1">
      <alignment/>
      <protection/>
    </xf>
    <xf numFmtId="0" fontId="2" fillId="32" borderId="11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2" borderId="12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 horizontal="right"/>
      <protection/>
    </xf>
    <xf numFmtId="0" fontId="2" fillId="32" borderId="14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15" xfId="0" applyFont="1" applyFill="1" applyBorder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32" borderId="16" xfId="0" applyFont="1" applyFill="1" applyBorder="1" applyAlignment="1" applyProtection="1">
      <alignment/>
      <protection hidden="1"/>
    </xf>
    <xf numFmtId="0" fontId="3" fillId="32" borderId="17" xfId="0" applyFont="1" applyFill="1" applyBorder="1" applyAlignment="1" applyProtection="1">
      <alignment/>
      <protection hidden="1"/>
    </xf>
    <xf numFmtId="0" fontId="2" fillId="32" borderId="18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/>
      <protection hidden="1"/>
    </xf>
    <xf numFmtId="0" fontId="2" fillId="32" borderId="10" xfId="0" applyFont="1" applyFill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" fillId="32" borderId="19" xfId="0" applyFont="1" applyFill="1" applyBorder="1" applyAlignment="1" applyProtection="1">
      <alignment horizontal="center"/>
      <protection hidden="1"/>
    </xf>
    <xf numFmtId="1" fontId="8" fillId="32" borderId="19" xfId="0" applyNumberFormat="1" applyFont="1" applyFill="1" applyBorder="1" applyAlignment="1" applyProtection="1">
      <alignment horizontal="center"/>
      <protection hidden="1"/>
    </xf>
    <xf numFmtId="182" fontId="8" fillId="32" borderId="19" xfId="0" applyNumberFormat="1" applyFont="1" applyFill="1" applyBorder="1" applyAlignment="1" applyProtection="1">
      <alignment horizontal="center"/>
      <protection hidden="1"/>
    </xf>
    <xf numFmtId="0" fontId="8" fillId="32" borderId="19" xfId="0" applyFont="1" applyFill="1" applyBorder="1" applyAlignment="1" applyProtection="1">
      <alignment horizontal="center"/>
      <protection hidden="1"/>
    </xf>
    <xf numFmtId="1" fontId="10" fillId="32" borderId="19" xfId="0" applyNumberFormat="1" applyFont="1" applyFill="1" applyBorder="1" applyAlignment="1" applyProtection="1">
      <alignment horizontal="center"/>
      <protection hidden="1"/>
    </xf>
    <xf numFmtId="1" fontId="10" fillId="34" borderId="19" xfId="0" applyNumberFormat="1" applyFont="1" applyFill="1" applyBorder="1" applyAlignment="1" applyProtection="1">
      <alignment horizontal="center"/>
      <protection hidden="1"/>
    </xf>
    <xf numFmtId="0" fontId="2" fillId="32" borderId="0" xfId="0" applyFont="1" applyFill="1" applyAlignment="1" applyProtection="1">
      <alignment horizontal="center"/>
      <protection hidden="1"/>
    </xf>
    <xf numFmtId="0" fontId="14" fillId="32" borderId="0" xfId="0" applyFont="1" applyFill="1" applyAlignment="1" applyProtection="1">
      <alignment horizontal="center"/>
      <protection hidden="1"/>
    </xf>
    <xf numFmtId="0" fontId="13" fillId="32" borderId="0" xfId="0" applyFont="1" applyFill="1" applyAlignment="1" applyProtection="1">
      <alignment horizontal="center"/>
      <protection hidden="1"/>
    </xf>
    <xf numFmtId="0" fontId="14" fillId="32" borderId="0" xfId="0" applyFont="1" applyFill="1" applyAlignment="1" applyProtection="1">
      <alignment/>
      <protection hidden="1"/>
    </xf>
    <xf numFmtId="0" fontId="13" fillId="32" borderId="0" xfId="0" applyFont="1" applyFill="1" applyAlignment="1" applyProtection="1">
      <alignment horizontal="left"/>
      <protection hidden="1"/>
    </xf>
    <xf numFmtId="0" fontId="2" fillId="32" borderId="12" xfId="0" applyFont="1" applyFill="1" applyBorder="1" applyAlignment="1" applyProtection="1">
      <alignment/>
      <protection hidden="1"/>
    </xf>
    <xf numFmtId="0" fontId="2" fillId="32" borderId="13" xfId="0" applyFont="1" applyFill="1" applyBorder="1" applyAlignment="1" applyProtection="1">
      <alignment/>
      <protection hidden="1"/>
    </xf>
    <xf numFmtId="0" fontId="2" fillId="32" borderId="13" xfId="0" applyFont="1" applyFill="1" applyBorder="1" applyAlignment="1" applyProtection="1">
      <alignment horizontal="center"/>
      <protection hidden="1"/>
    </xf>
    <xf numFmtId="0" fontId="2" fillId="32" borderId="14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2" fillId="32" borderId="0" xfId="0" applyNumberFormat="1" applyFont="1" applyFill="1" applyAlignment="1" applyProtection="1">
      <alignment/>
      <protection hidden="1"/>
    </xf>
    <xf numFmtId="0" fontId="17" fillId="32" borderId="17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 horizontal="right"/>
      <protection locked="0"/>
    </xf>
    <xf numFmtId="9" fontId="2" fillId="34" borderId="19" xfId="59" applyNumberFormat="1" applyFont="1" applyFill="1" applyBorder="1" applyAlignment="1" applyProtection="1">
      <alignment horizontal="right"/>
      <protection locked="0"/>
    </xf>
    <xf numFmtId="3" fontId="11" fillId="35" borderId="19" xfId="0" applyNumberFormat="1" applyFont="1" applyFill="1" applyBorder="1" applyAlignment="1" applyProtection="1">
      <alignment horizontal="right"/>
      <protection/>
    </xf>
    <xf numFmtId="3" fontId="2" fillId="34" borderId="19" xfId="0" applyNumberFormat="1" applyFont="1" applyFill="1" applyBorder="1" applyAlignment="1" applyProtection="1">
      <alignment horizontal="right"/>
      <protection locked="0"/>
    </xf>
    <xf numFmtId="191" fontId="11" fillId="35" borderId="19" xfId="0" applyNumberFormat="1" applyFont="1" applyFill="1" applyBorder="1" applyAlignment="1" applyProtection="1">
      <alignment horizontal="right"/>
      <protection/>
    </xf>
    <xf numFmtId="1" fontId="2" fillId="34" borderId="19" xfId="0" applyNumberFormat="1" applyFont="1" applyFill="1" applyBorder="1" applyAlignment="1" applyProtection="1">
      <alignment horizontal="right"/>
      <protection locked="0"/>
    </xf>
    <xf numFmtId="184" fontId="2" fillId="34" borderId="19" xfId="0" applyNumberFormat="1" applyFont="1" applyFill="1" applyBorder="1" applyAlignment="1" applyProtection="1">
      <alignment horizontal="right"/>
      <protection locked="0"/>
    </xf>
    <xf numFmtId="195" fontId="11" fillId="35" borderId="19" xfId="0" applyNumberFormat="1" applyFont="1" applyFill="1" applyBorder="1" applyAlignment="1" applyProtection="1">
      <alignment horizontal="right"/>
      <protection/>
    </xf>
    <xf numFmtId="0" fontId="12" fillId="32" borderId="16" xfId="0" applyFont="1" applyFill="1" applyBorder="1" applyAlignment="1" applyProtection="1">
      <alignment horizontal="center"/>
      <protection/>
    </xf>
    <xf numFmtId="0" fontId="12" fillId="32" borderId="17" xfId="0" applyFont="1" applyFill="1" applyBorder="1" applyAlignment="1" applyProtection="1">
      <alignment horizontal="center"/>
      <protection/>
    </xf>
    <xf numFmtId="0" fontId="12" fillId="32" borderId="18" xfId="0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"/>
  <sheetViews>
    <sheetView showGridLines="0" tabSelected="1" zoomScale="115" zoomScaleNormal="115" zoomScalePageLayoutView="0" workbookViewId="0" topLeftCell="A2">
      <selection activeCell="C8" sqref="C8"/>
    </sheetView>
  </sheetViews>
  <sheetFormatPr defaultColWidth="9.140625" defaultRowHeight="12.75"/>
  <cols>
    <col min="1" max="1" width="4.00390625" style="1" customWidth="1"/>
    <col min="2" max="2" width="1.7109375" style="1" customWidth="1"/>
    <col min="3" max="3" width="36.00390625" style="40" customWidth="1"/>
    <col min="4" max="4" width="11.140625" style="2" bestFit="1" customWidth="1"/>
    <col min="5" max="5" width="1.28515625" style="1" customWidth="1"/>
    <col min="6" max="6" width="3.7109375" style="20" hidden="1" customWidth="1"/>
    <col min="7" max="7" width="1.28515625" style="20" hidden="1" customWidth="1"/>
    <col min="8" max="8" width="21.28125" style="20" hidden="1" customWidth="1"/>
    <col min="9" max="9" width="8.00390625" style="28" hidden="1" customWidth="1"/>
    <col min="10" max="10" width="7.8515625" style="28" hidden="1" customWidth="1"/>
    <col min="11" max="11" width="8.8515625" style="28" hidden="1" customWidth="1"/>
    <col min="12" max="13" width="10.7109375" style="20" hidden="1" customWidth="1"/>
    <col min="14" max="14" width="7.421875" style="20" hidden="1" customWidth="1"/>
    <col min="15" max="15" width="8.140625" style="20" hidden="1" customWidth="1"/>
    <col min="16" max="16" width="10.7109375" style="20" hidden="1" customWidth="1"/>
    <col min="17" max="17" width="8.00390625" style="20" hidden="1" customWidth="1"/>
    <col min="18" max="18" width="1.57421875" style="20" hidden="1" customWidth="1"/>
    <col min="19" max="19" width="0" style="20" hidden="1" customWidth="1"/>
    <col min="20" max="20" width="11.57421875" style="20" bestFit="1" customWidth="1"/>
    <col min="21" max="22" width="9.140625" style="20" customWidth="1"/>
    <col min="23" max="16384" width="9.140625" style="1" customWidth="1"/>
  </cols>
  <sheetData>
    <row r="1" ht="12"/>
    <row r="2" spans="2:22" s="10" customFormat="1" ht="18.75" customHeight="1">
      <c r="B2" s="52" t="s">
        <v>29</v>
      </c>
      <c r="C2" s="53"/>
      <c r="D2" s="53"/>
      <c r="E2" s="54"/>
      <c r="F2" s="12"/>
      <c r="G2" s="14"/>
      <c r="H2" s="43" t="s">
        <v>34</v>
      </c>
      <c r="I2" s="15"/>
      <c r="J2" s="15"/>
      <c r="K2" s="15"/>
      <c r="L2" s="15"/>
      <c r="M2" s="15"/>
      <c r="N2" s="15"/>
      <c r="O2" s="15"/>
      <c r="P2" s="15"/>
      <c r="Q2" s="15"/>
      <c r="R2" s="16"/>
      <c r="S2" s="13"/>
      <c r="T2" s="13"/>
      <c r="U2" s="13"/>
      <c r="V2" s="13"/>
    </row>
    <row r="3" spans="2:18" ht="15" customHeight="1">
      <c r="B3" s="3"/>
      <c r="C3" s="38"/>
      <c r="D3" s="9"/>
      <c r="E3" s="4"/>
      <c r="F3" s="17"/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9"/>
    </row>
    <row r="4" spans="2:18" ht="15" customHeight="1">
      <c r="B4" s="3"/>
      <c r="C4" s="38" t="s">
        <v>9</v>
      </c>
      <c r="D4" s="44" t="s">
        <v>6</v>
      </c>
      <c r="E4" s="4"/>
      <c r="F4" s="17"/>
      <c r="G4" s="18"/>
      <c r="H4" s="20" t="s">
        <v>17</v>
      </c>
      <c r="I4" s="21" t="s">
        <v>2</v>
      </c>
      <c r="J4" s="21">
        <v>3050</v>
      </c>
      <c r="K4" s="21" t="s">
        <v>5</v>
      </c>
      <c r="L4" s="21" t="s">
        <v>25</v>
      </c>
      <c r="M4" s="21" t="s">
        <v>23</v>
      </c>
      <c r="N4" s="21" t="s">
        <v>3</v>
      </c>
      <c r="O4" s="21" t="s">
        <v>6</v>
      </c>
      <c r="P4" s="21" t="s">
        <v>24</v>
      </c>
      <c r="Q4" s="21" t="s">
        <v>4</v>
      </c>
      <c r="R4" s="19"/>
    </row>
    <row r="5" spans="2:18" ht="15" customHeight="1">
      <c r="B5" s="3"/>
      <c r="C5" s="38" t="s">
        <v>26</v>
      </c>
      <c r="D5" s="45">
        <v>0.2</v>
      </c>
      <c r="E5" s="4"/>
      <c r="F5" s="17"/>
      <c r="G5" s="18"/>
      <c r="H5" s="20" t="s">
        <v>10</v>
      </c>
      <c r="I5" s="22" t="s">
        <v>11</v>
      </c>
      <c r="J5" s="22" t="s">
        <v>12</v>
      </c>
      <c r="K5" s="22" t="s">
        <v>13</v>
      </c>
      <c r="L5" s="22" t="s">
        <v>12</v>
      </c>
      <c r="M5" s="22" t="s">
        <v>14</v>
      </c>
      <c r="N5" s="22" t="s">
        <v>12</v>
      </c>
      <c r="O5" s="22" t="s">
        <v>15</v>
      </c>
      <c r="P5" s="22" t="s">
        <v>16</v>
      </c>
      <c r="Q5" s="22" t="s">
        <v>15</v>
      </c>
      <c r="R5" s="19"/>
    </row>
    <row r="6" spans="2:18" ht="15" customHeight="1">
      <c r="B6" s="3"/>
      <c r="C6" s="38" t="s">
        <v>27</v>
      </c>
      <c r="D6" s="44" t="s">
        <v>37</v>
      </c>
      <c r="E6" s="4"/>
      <c r="F6" s="17"/>
      <c r="G6" s="18"/>
      <c r="H6" s="20" t="s">
        <v>7</v>
      </c>
      <c r="I6" s="23">
        <f>30.8*43.7</f>
        <v>1345.96</v>
      </c>
      <c r="J6" s="23">
        <f>30.8*45</f>
        <v>1386</v>
      </c>
      <c r="K6" s="23">
        <f>30.3*45</f>
        <v>1363.5</v>
      </c>
      <c r="L6" s="23">
        <f>30.8*45</f>
        <v>1386</v>
      </c>
      <c r="M6" s="23">
        <f>31.7*45</f>
        <v>1426.5</v>
      </c>
      <c r="N6" s="23">
        <f>30.8*45</f>
        <v>1386</v>
      </c>
      <c r="O6" s="23">
        <f>31.7*98</f>
        <v>3106.6</v>
      </c>
      <c r="P6" s="23">
        <f>31.7*46.4</f>
        <v>1470.8799999999999</v>
      </c>
      <c r="Q6" s="23">
        <f>31.7*98</f>
        <v>3106.6</v>
      </c>
      <c r="R6" s="19"/>
    </row>
    <row r="7" spans="2:18" ht="15" customHeight="1">
      <c r="B7" s="3"/>
      <c r="C7" s="38" t="s">
        <v>18</v>
      </c>
      <c r="D7" s="46">
        <f>(HLOOKUP($D$4,$I$4:$Q$10,7,FALSE)/D5)/(IF($D$6="Yes",2,1))</f>
        <v>5050.505050505049</v>
      </c>
      <c r="E7" s="4"/>
      <c r="F7" s="17"/>
      <c r="G7" s="18"/>
      <c r="H7" s="20" t="s">
        <v>8</v>
      </c>
      <c r="I7" s="24">
        <v>370</v>
      </c>
      <c r="J7" s="24">
        <v>500</v>
      </c>
      <c r="K7" s="24">
        <v>500</v>
      </c>
      <c r="L7" s="24">
        <v>500</v>
      </c>
      <c r="M7" s="24">
        <v>500</v>
      </c>
      <c r="N7" s="24">
        <v>500</v>
      </c>
      <c r="O7" s="24">
        <v>1400</v>
      </c>
      <c r="P7" s="24">
        <v>500</v>
      </c>
      <c r="Q7" s="24">
        <v>1400</v>
      </c>
      <c r="R7" s="19"/>
    </row>
    <row r="8" spans="2:18" ht="15" customHeight="1">
      <c r="B8" s="3"/>
      <c r="C8" s="38"/>
      <c r="D8" s="5"/>
      <c r="E8" s="4"/>
      <c r="F8" s="17"/>
      <c r="G8" s="18"/>
      <c r="H8" s="20" t="s">
        <v>20</v>
      </c>
      <c r="I8" s="25">
        <f>I6*0.1/1000</f>
        <v>0.134596</v>
      </c>
      <c r="J8" s="25">
        <f aca="true" t="shared" si="0" ref="J8:Q8">J6*0.1/1000</f>
        <v>0.1386</v>
      </c>
      <c r="K8" s="25">
        <f t="shared" si="0"/>
        <v>0.13635</v>
      </c>
      <c r="L8" s="25">
        <f t="shared" si="0"/>
        <v>0.1386</v>
      </c>
      <c r="M8" s="25">
        <f t="shared" si="0"/>
        <v>0.14265</v>
      </c>
      <c r="N8" s="25">
        <f>N6*0.1/1000</f>
        <v>0.1386</v>
      </c>
      <c r="O8" s="25">
        <f t="shared" si="0"/>
        <v>0.31066000000000005</v>
      </c>
      <c r="P8" s="25">
        <f t="shared" si="0"/>
        <v>0.147088</v>
      </c>
      <c r="Q8" s="25">
        <f t="shared" si="0"/>
        <v>0.31066000000000005</v>
      </c>
      <c r="R8" s="19"/>
    </row>
    <row r="9" spans="2:18" ht="15" customHeight="1">
      <c r="B9" s="3"/>
      <c r="C9" s="38" t="s">
        <v>30</v>
      </c>
      <c r="D9" s="47">
        <v>45000000</v>
      </c>
      <c r="E9" s="4"/>
      <c r="F9" s="17"/>
      <c r="G9" s="18"/>
      <c r="H9" s="20" t="s">
        <v>21</v>
      </c>
      <c r="I9" s="25">
        <f>I7*20%</f>
        <v>74</v>
      </c>
      <c r="J9" s="25">
        <f aca="true" t="shared" si="1" ref="J9:Q9">J7*20%</f>
        <v>100</v>
      </c>
      <c r="K9" s="25">
        <f t="shared" si="1"/>
        <v>100</v>
      </c>
      <c r="L9" s="25">
        <f t="shared" si="1"/>
        <v>100</v>
      </c>
      <c r="M9" s="25">
        <f t="shared" si="1"/>
        <v>100</v>
      </c>
      <c r="N9" s="25">
        <f>N7*20%</f>
        <v>100</v>
      </c>
      <c r="O9" s="25">
        <f t="shared" si="1"/>
        <v>280</v>
      </c>
      <c r="P9" s="25">
        <f t="shared" si="1"/>
        <v>100</v>
      </c>
      <c r="Q9" s="25">
        <f t="shared" si="1"/>
        <v>280</v>
      </c>
      <c r="R9" s="19"/>
    </row>
    <row r="10" spans="2:18" ht="15" customHeight="1">
      <c r="B10" s="3"/>
      <c r="C10" s="38" t="s">
        <v>35</v>
      </c>
      <c r="D10" s="48">
        <f>D9/D7</f>
        <v>8910.000000000002</v>
      </c>
      <c r="E10" s="4"/>
      <c r="F10" s="17"/>
      <c r="G10" s="18"/>
      <c r="H10" s="20" t="s">
        <v>22</v>
      </c>
      <c r="I10" s="26">
        <f>I9/I8</f>
        <v>549.7934559719457</v>
      </c>
      <c r="J10" s="27">
        <f aca="true" t="shared" si="2" ref="J10:P10">J9/J8</f>
        <v>721.5007215007215</v>
      </c>
      <c r="K10" s="27">
        <f t="shared" si="2"/>
        <v>733.4066740007335</v>
      </c>
      <c r="L10" s="27">
        <f t="shared" si="2"/>
        <v>721.5007215007215</v>
      </c>
      <c r="M10" s="27">
        <f t="shared" si="2"/>
        <v>701.0164738871364</v>
      </c>
      <c r="N10" s="27">
        <f>N9/N8</f>
        <v>721.5007215007215</v>
      </c>
      <c r="O10" s="27">
        <f>O9/O8*O6/L6</f>
        <v>2020.2020202020199</v>
      </c>
      <c r="P10" s="27">
        <f t="shared" si="2"/>
        <v>679.8651147612314</v>
      </c>
      <c r="Q10" s="27">
        <f>Q9/Q8*Q6/L6</f>
        <v>2020.2020202020199</v>
      </c>
      <c r="R10" s="19"/>
    </row>
    <row r="11" spans="2:18" ht="15" customHeight="1">
      <c r="B11" s="3"/>
      <c r="C11" s="38"/>
      <c r="D11" s="5"/>
      <c r="E11" s="4"/>
      <c r="F11" s="17"/>
      <c r="G11" s="18"/>
      <c r="R11" s="19"/>
    </row>
    <row r="12" spans="2:18" ht="15" customHeight="1">
      <c r="B12" s="3"/>
      <c r="C12" s="38" t="s">
        <v>36</v>
      </c>
      <c r="D12" s="49">
        <v>0</v>
      </c>
      <c r="E12" s="4"/>
      <c r="F12" s="17"/>
      <c r="G12" s="18"/>
      <c r="R12" s="19"/>
    </row>
    <row r="13" spans="2:18" ht="15" customHeight="1">
      <c r="B13" s="3"/>
      <c r="C13" s="38" t="s">
        <v>1</v>
      </c>
      <c r="D13" s="50">
        <v>0</v>
      </c>
      <c r="E13" s="4"/>
      <c r="F13" s="17"/>
      <c r="G13" s="18"/>
      <c r="J13" s="29"/>
      <c r="K13" s="29"/>
      <c r="L13" s="30"/>
      <c r="M13" s="28"/>
      <c r="N13" s="31"/>
      <c r="O13" s="28"/>
      <c r="P13" s="28"/>
      <c r="Q13" s="28"/>
      <c r="R13" s="19"/>
    </row>
    <row r="14" spans="2:18" ht="15" customHeight="1">
      <c r="B14" s="3"/>
      <c r="C14" s="38" t="s">
        <v>28</v>
      </c>
      <c r="D14" s="46">
        <f>D10*D12</f>
        <v>0</v>
      </c>
      <c r="E14" s="4"/>
      <c r="F14" s="17"/>
      <c r="G14" s="18"/>
      <c r="J14" s="32" t="s">
        <v>19</v>
      </c>
      <c r="L14" s="28"/>
      <c r="N14" s="28"/>
      <c r="R14" s="19"/>
    </row>
    <row r="15" spans="2:20" ht="15" customHeight="1">
      <c r="B15" s="3"/>
      <c r="C15" s="38" t="s">
        <v>32</v>
      </c>
      <c r="D15" s="46">
        <f>D9*D13*(IF($D$6="Yes",2,1))</f>
        <v>0</v>
      </c>
      <c r="E15" s="4"/>
      <c r="F15" s="17"/>
      <c r="G15" s="18"/>
      <c r="R15" s="19"/>
      <c r="T15" s="42"/>
    </row>
    <row r="16" spans="2:18" ht="15" customHeight="1">
      <c r="B16" s="3"/>
      <c r="C16" s="38" t="s">
        <v>33</v>
      </c>
      <c r="D16" s="46">
        <f>SUM(D14:D15)</f>
        <v>0</v>
      </c>
      <c r="E16" s="4"/>
      <c r="F16" s="17"/>
      <c r="G16" s="18"/>
      <c r="R16" s="19"/>
    </row>
    <row r="17" spans="2:18" ht="15" customHeight="1">
      <c r="B17" s="3"/>
      <c r="C17" s="38" t="s">
        <v>31</v>
      </c>
      <c r="D17" s="51">
        <f>D16/D9</f>
        <v>0</v>
      </c>
      <c r="E17" s="4"/>
      <c r="F17" s="17"/>
      <c r="G17" s="18"/>
      <c r="R17" s="19"/>
    </row>
    <row r="18" spans="2:18" ht="15" customHeight="1">
      <c r="B18" s="3"/>
      <c r="C18" s="38"/>
      <c r="D18" s="9"/>
      <c r="E18" s="4"/>
      <c r="F18" s="17"/>
      <c r="G18" s="18"/>
      <c r="R18" s="19"/>
    </row>
    <row r="19" spans="2:18" ht="15" customHeight="1">
      <c r="B19" s="3"/>
      <c r="C19" s="55" t="s">
        <v>0</v>
      </c>
      <c r="D19" s="55"/>
      <c r="E19" s="4"/>
      <c r="F19" s="17"/>
      <c r="G19" s="18"/>
      <c r="R19" s="19"/>
    </row>
    <row r="20" spans="2:18" ht="15" customHeight="1">
      <c r="B20" s="6"/>
      <c r="C20" s="39"/>
      <c r="D20" s="7"/>
      <c r="E20" s="8"/>
      <c r="F20" s="17"/>
      <c r="G20" s="18"/>
      <c r="R20" s="19"/>
    </row>
    <row r="21" spans="5:18" ht="15" customHeight="1">
      <c r="E21" s="11"/>
      <c r="F21" s="17"/>
      <c r="G21" s="33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3:6" ht="18.75">
      <c r="C22" s="41"/>
      <c r="F22" s="37"/>
    </row>
  </sheetData>
  <sheetProtection password="91E4" sheet="1" objects="1" scenarios="1"/>
  <mergeCells count="2">
    <mergeCell ref="B2:E2"/>
    <mergeCell ref="C19:D19"/>
  </mergeCells>
  <dataValidations count="6">
    <dataValidation type="decimal" operator="greaterThanOrEqual" allowBlank="1" showInputMessage="1" showErrorMessage="1" promptTitle="Cost per Can" prompt="Enter Cost per Can" sqref="D12">
      <formula1>0</formula1>
    </dataValidation>
    <dataValidation type="decimal" operator="greaterThanOrEqual" allowBlank="1" showInputMessage="1" showErrorMessage="1" promptTitle="Click Price" prompt="Enter Click Price" sqref="D13">
      <formula1>0</formula1>
    </dataValidation>
    <dataValidation type="list" allowBlank="1" showInputMessage="1" showErrorMessage="1" promptTitle="Double Hit" prompt="Select whether this spot color requires double hit" sqref="D6">
      <formula1>"Yes,No"</formula1>
    </dataValidation>
    <dataValidation type="whole" allowBlank="1" showInputMessage="1" showErrorMessage="1" promptTitle="Number of Impressions" prompt="Enter the number of prints for the job" sqref="D9">
      <formula1>1</formula1>
      <formula2>9.99999999999999E+40</formula2>
    </dataValidation>
    <dataValidation type="decimal" operator="lessThanOrEqual" allowBlank="1" showInputMessage="1" showErrorMessage="1" promptTitle="Percentage coverage Spot Ink" prompt="Enter a percentage 0-100%" error="Area coverage should be equal or less than 100%" sqref="D5">
      <formula1>1</formula1>
    </dataValidation>
    <dataValidation type="list" allowBlank="1" showInputMessage="1" showErrorMessage="1" promptTitle="Series" prompt="Select press type" sqref="D4">
      <formula1>$J$4:$Q$4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Spot colors Ink Calculator</dc:title>
  <dc:subject/>
  <dc:creator>Roger Duijckaerts</dc:creator>
  <cp:keywords/>
  <dc:description/>
  <cp:lastModifiedBy>Sigal Goldman</cp:lastModifiedBy>
  <dcterms:created xsi:type="dcterms:W3CDTF">2008-01-29T10:16:31Z</dcterms:created>
  <dcterms:modified xsi:type="dcterms:W3CDTF">2012-11-13T09:25:50Z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</Properties>
</file>